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615010" sheetId="1" r:id="rId1"/>
    <sheet name="0611090" sheetId="2" r:id="rId2"/>
    <sheet name="0615030" sheetId="3" r:id="rId3"/>
    <sheet name="0613120" sheetId="4" r:id="rId4"/>
    <sheet name="0611160" sheetId="5" r:id="rId5"/>
    <sheet name="0611150" sheetId="6" r:id="rId6"/>
    <sheet name="0611020" sheetId="7" r:id="rId7"/>
    <sheet name="0611140" sheetId="8" r:id="rId8"/>
  </sheets>
  <definedNames/>
  <calcPr fullCalcOnLoad="1"/>
</workbook>
</file>

<file path=xl/sharedStrings.xml><?xml version="1.0" encoding="utf-8"?>
<sst xmlns="http://schemas.openxmlformats.org/spreadsheetml/2006/main" count="584" uniqueCount="155">
  <si>
    <t>Затверджено:</t>
  </si>
  <si>
    <t xml:space="preserve">                                      ЗАТВЕРДЖЕНО</t>
  </si>
  <si>
    <t>Наказ Міністерства</t>
  </si>
  <si>
    <t xml:space="preserve">                                      Наказ Міністерства</t>
  </si>
  <si>
    <t>фінансів України</t>
  </si>
  <si>
    <t xml:space="preserve">                                      фінансів України</t>
  </si>
  <si>
    <t>01.12.2010 №1489</t>
  </si>
  <si>
    <t xml:space="preserve">                                   </t>
  </si>
  <si>
    <t>Інформація</t>
  </si>
  <si>
    <t xml:space="preserve">про виконання результативних показників, </t>
  </si>
  <si>
    <t>що характеризують виконання бюджетної програми</t>
  </si>
  <si>
    <t>Відділ освіти Добропільської РДА</t>
  </si>
  <si>
    <t xml:space="preserve">               (найменування головного розпорядника </t>
  </si>
  <si>
    <t xml:space="preserve">                    коштів державного бюджету) </t>
  </si>
  <si>
    <t xml:space="preserve">        (код програмної класифікації           (назва бюджетної програми) </t>
  </si>
  <si>
    <t xml:space="preserve"> видатків та кредитування бюджету) </t>
  </si>
  <si>
    <t>Показники</t>
  </si>
  <si>
    <t>Одиниці виміру</t>
  </si>
  <si>
    <t>Джарело інформації</t>
  </si>
  <si>
    <t>Затверджено паспортом  бюджетної програми на звітний період</t>
  </si>
  <si>
    <t>Виконано за звітний період</t>
  </si>
  <si>
    <t>Відхилення</t>
  </si>
  <si>
    <t xml:space="preserve">загальний фонд </t>
  </si>
  <si>
    <t>спеціальний фонд</t>
  </si>
  <si>
    <t>разом</t>
  </si>
  <si>
    <t>Затрат</t>
  </si>
  <si>
    <t>тис.грн.</t>
  </si>
  <si>
    <t>которис на 2017 рік</t>
  </si>
  <si>
    <t>кількістьзакладів</t>
  </si>
  <si>
    <t>од.</t>
  </si>
  <si>
    <t>мережа закладів</t>
  </si>
  <si>
    <t>середнє число  ставок  педагогічного персоналу</t>
  </si>
  <si>
    <t>тарифікаційний список</t>
  </si>
  <si>
    <t>середнє число штатних одиниць адмінперсоналу , за умовами праці віднесених до  педагогічного персоналу од.</t>
  </si>
  <si>
    <t>середнє число штатних одиниць спеціалістів</t>
  </si>
  <si>
    <t>Продукту</t>
  </si>
  <si>
    <t>cередньорічна кількість слухачів , які пройдуть курсову перепідготовку</t>
  </si>
  <si>
    <t>чол.</t>
  </si>
  <si>
    <t>Ефективності</t>
  </si>
  <si>
    <t xml:space="preserve">витрати на одного фахівця , який пройде курсову перепідготовку </t>
  </si>
  <si>
    <t>розрахунково</t>
  </si>
  <si>
    <t>Якості</t>
  </si>
  <si>
    <t>відсоток фахівців ,які отримають документ про проходження курсової перепідготовки</t>
  </si>
  <si>
    <t xml:space="preserve">                                       (підпис)  (ініціали і прізвище) </t>
  </si>
  <si>
    <t>Надання загальної середньої освіти загальноосвтніми навчальними закладами (в т.ч. школою - дитячим садком , інтернатом при школі) спеціалізованими школами , ліцеями , гімназіями , колегіумами</t>
  </si>
  <si>
    <t>загальноосвітні школи І-ІІІ ст.</t>
  </si>
  <si>
    <t>загальноосвітні школи І-ІІ ст.</t>
  </si>
  <si>
    <t>кількість класів</t>
  </si>
  <si>
    <t>середнє число штатних одиниць робітників</t>
  </si>
  <si>
    <t>діти з малозабезпечених сімей</t>
  </si>
  <si>
    <t xml:space="preserve">кількість дітей 1-4 класів , які охоплені бескоштовним харчуванням </t>
  </si>
  <si>
    <t xml:space="preserve">кількість дітей-сиріт , та дітей позбавлених батьківського піклування </t>
  </si>
  <si>
    <t>діто-дні відвідувань дітей з малозабезпечених сімей</t>
  </si>
  <si>
    <t xml:space="preserve">діто-дні відвідувань дітей 1-4 класів , які охоплені бескоштовним харчуванням </t>
  </si>
  <si>
    <t>діто-дні відвідувань по дітях-сиротах та дітях позбавлених батьківського піклування</t>
  </si>
  <si>
    <t>кількість днів відвідувань діте</t>
  </si>
  <si>
    <t>кількість виготовлених практичних посібників навчально-методичної  літератури , од.</t>
  </si>
  <si>
    <t xml:space="preserve">кількість розроблених методичних рекомендацій </t>
  </si>
  <si>
    <t>кількітсь проведених методичних рад</t>
  </si>
  <si>
    <t>забезпеченність установ освіти навчально-методичною літературою,%</t>
  </si>
  <si>
    <t>штатний розпис</t>
  </si>
  <si>
    <t>кількість загальносвітніх закладів охоплених підвезенням дітей</t>
  </si>
  <si>
    <t>середнє число ставок водіїв</t>
  </si>
  <si>
    <t>кількість автобусів</t>
  </si>
  <si>
    <t xml:space="preserve">кількість дітей , які перевозяться за одну поїздку </t>
  </si>
  <si>
    <t xml:space="preserve">кількість вчителів ,які перевозяться за одну поїздку </t>
  </si>
  <si>
    <t>середня кількість одержувачів допомоги</t>
  </si>
  <si>
    <t>середній розмір допомоги</t>
  </si>
  <si>
    <t>Здійснення соціальної роботи з вразливими категоріями населення</t>
  </si>
  <si>
    <t>кількість центрів соціальних служб для сім'ї, дітей та молоді,</t>
  </si>
  <si>
    <t xml:space="preserve">кількість штатних працівників центрів </t>
  </si>
  <si>
    <t>обсяг витрат центрів соціальних служб для сім»ї, дітей та молоді</t>
  </si>
  <si>
    <t>Загальна площа приміщень</t>
  </si>
  <si>
    <t>кількість прийомних сімей</t>
  </si>
  <si>
    <t>кількість дитячих будинків сімейного типу</t>
  </si>
  <si>
    <t>Кількість сімей, які опинилися в складних життєвих обставинах, охоплених соціальним супроводом</t>
  </si>
  <si>
    <t>середні витрати на утримання одного центру соціальних служб для сім'ї, дітей та молоді</t>
  </si>
  <si>
    <t>середньомісячна заробітна плата працівника центру соціальних служб для сім'ї, дітей та молоді</t>
  </si>
  <si>
    <t>Кількість підготовлених прийомних батьків, батьків-вихователів, які пройшли навчання з метою підвищення їх виховного потенціалу</t>
  </si>
  <si>
    <t>Збільшення кількості осіб, яким надано соціальні послуги, порівняно з минулим роком</t>
  </si>
  <si>
    <t>Збільшення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</si>
  <si>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Кількість регіональних змагань з олімпійських видів спорту</t>
  </si>
  <si>
    <t>Проведення спортивної роботи в регіоні</t>
  </si>
  <si>
    <t>Кількість спортсменів,які братимуть участь у всеукраїнських змаганнях з олімпійських видів спорту</t>
  </si>
  <si>
    <t>Середні витрати на одного спортсмена- учасника навчально-тренувальних зборів і змагань з олімпійских видів спорту</t>
  </si>
  <si>
    <t>Положення</t>
  </si>
  <si>
    <t>осіб</t>
  </si>
  <si>
    <t>Штатний      розпис</t>
  </si>
  <si>
    <t>тис. грн.</t>
  </si>
  <si>
    <t>Кошторис</t>
  </si>
  <si>
    <t>кв. м.</t>
  </si>
  <si>
    <t>Договір оренди</t>
  </si>
  <si>
    <t>од</t>
  </si>
  <si>
    <t>%</t>
  </si>
  <si>
    <t>середньорічне число посадових ставок педагогічних персоналів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</si>
  <si>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</si>
  <si>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</si>
  <si>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</si>
  <si>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середньорічних штатних одиниць</t>
  </si>
  <si>
    <t>Середньорічна кількість дітей, які отримують позашкільну освіту</t>
  </si>
  <si>
    <t>Середньорічна кількість путівок, яку планується придбати</t>
  </si>
  <si>
    <t>Витрати на 1 дитину, яка отримує позашкульну освіту</t>
  </si>
  <si>
    <t>осіб.</t>
  </si>
  <si>
    <t>Витрати на 1 дитину, яку планується оздоровити.</t>
  </si>
  <si>
    <t>грн.</t>
  </si>
  <si>
    <t xml:space="preserve">Відсоток дітей, які будуть заходами, які
проводить заклад позашкільної освіти
</t>
  </si>
  <si>
    <t>кількість штатних працівників</t>
  </si>
  <si>
    <t xml:space="preserve">Середньорічна кількість учнів </t>
  </si>
  <si>
    <t>Наказ про прийняття учнів до ДЮСШ</t>
  </si>
  <si>
    <t xml:space="preserve">Середні витрати на навчально-тренувальну роботу у ДЮСШ з розрахунку на одного учня </t>
  </si>
  <si>
    <t>Збереження кількості учнів ДЮСШ порівняно з минулим роком</t>
  </si>
  <si>
    <t xml:space="preserve">               за 2018 рік </t>
  </si>
  <si>
    <t>0611020</t>
  </si>
  <si>
    <t xml:space="preserve">                                                                                         </t>
  </si>
  <si>
    <t xml:space="preserve">  </t>
  </si>
  <si>
    <t>Т.І.Павленко</t>
  </si>
  <si>
    <t>0611150</t>
  </si>
  <si>
    <t>Інші  програми , заклади та заходи в сфері освіти</t>
  </si>
  <si>
    <t>Постанова № 823  від 25. 08.2005 р.</t>
  </si>
  <si>
    <t>Лист служби у справах дітей та молоді</t>
  </si>
  <si>
    <t>карта обліку основних засобів</t>
  </si>
  <si>
    <t xml:space="preserve">КПКВК 0611161 «Забезпечення діяльності інших закладів в сфері освіти»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</si>
  <si>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</t>
  </si>
  <si>
    <t xml:space="preserve">кількість  закладів </t>
  </si>
  <si>
    <t>середнє число ставок спеціалістів</t>
  </si>
  <si>
    <t>Середнє число адміністративного персоналу за умовами оплати праці віднесеного до педагогічного</t>
  </si>
  <si>
    <t>Число  шт.одиниць МОП</t>
  </si>
  <si>
    <t>Всього штатних одиниць</t>
  </si>
  <si>
    <t>Кількість закладів , які обслуговуютья</t>
  </si>
  <si>
    <t>Кількість особових рахунків</t>
  </si>
  <si>
    <t>кількість особових рахунків на 1-го працівника</t>
  </si>
  <si>
    <t>кількість закладів ,які обслуговуються 1-м працівником</t>
  </si>
  <si>
    <t xml:space="preserve">КПКВК 0611162 «Інші програми та заходи  в сфері освіти»                                                                                                                                                                                                            </t>
  </si>
  <si>
    <t>-</t>
  </si>
  <si>
    <t>Аналіз звіту за 2018р</t>
  </si>
  <si>
    <t>0613120</t>
  </si>
  <si>
    <t xml:space="preserve">Розвиток дитячо-юнацького та резервного спорту </t>
  </si>
  <si>
    <t>0615030</t>
  </si>
  <si>
    <t>Кошторис на 2018р.зі змінами</t>
  </si>
  <si>
    <t>аналіз звіту за 2017рік</t>
  </si>
  <si>
    <t xml:space="preserve"> </t>
  </si>
  <si>
    <t>Звітність 1-ПЗ</t>
  </si>
  <si>
    <t>Надання позашкільної освіти позашкільними закладами освіти, заходи із позашкільної роботи здітьми_.</t>
  </si>
  <si>
    <t>0611090</t>
  </si>
  <si>
    <t>Календар спортивних змагань на 2018рік</t>
  </si>
  <si>
    <t>Кількість спортсменів ДЮСШ, які взяли участь у районних та обласних змаганнях порівняно з минулим роком</t>
  </si>
  <si>
    <t>которис на 2018 рік</t>
  </si>
  <si>
    <t>Аналіз звіту за 2018рік</t>
  </si>
  <si>
    <t>0615010</t>
  </si>
  <si>
    <t xml:space="preserve">Підвищення кваліфікації, перепідготовка  кадрів закладами </t>
  </si>
  <si>
    <t xml:space="preserve">Методичне забезпечення діяльності навчальних закладів </t>
  </si>
  <si>
    <t>Нормативна база методичного кабінету</t>
  </si>
  <si>
    <t>Надані на конгрес освітян Донеччини</t>
  </si>
  <si>
    <t>Протоколи методичної ради</t>
  </si>
  <si>
    <t>В.о. головного бухгалтера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</si>
</sst>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2"/>
      <color indexed="8"/>
      <name val="Courier New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9"/>
      <name val="Arial"/>
      <family val="0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sz val="12"/>
      <name val="Courier New"/>
      <family val="3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6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wrapText="1"/>
    </xf>
    <xf numFmtId="0" fontId="18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8" fillId="0" borderId="9" xfId="0" applyFont="1" applyBorder="1" applyAlignment="1">
      <alignment vertical="top" wrapText="1"/>
    </xf>
    <xf numFmtId="0" fontId="17" fillId="0" borderId="0" xfId="0" applyFont="1" applyAlignment="1">
      <alignment/>
    </xf>
    <xf numFmtId="0" fontId="14" fillId="0" borderId="9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4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9" fillId="0" borderId="3" xfId="0" applyFont="1" applyBorder="1" applyAlignment="1">
      <alignment/>
    </xf>
    <xf numFmtId="0" fontId="14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4">
      <selection activeCell="C25" sqref="C25"/>
    </sheetView>
  </sheetViews>
  <sheetFormatPr defaultColWidth="9.140625" defaultRowHeight="12.75"/>
  <cols>
    <col min="2" max="2" width="19.00390625" style="0" customWidth="1"/>
  </cols>
  <sheetData>
    <row r="1" spans="12:13" ht="12.75">
      <c r="L1" s="102" t="s">
        <v>0</v>
      </c>
      <c r="M1" s="102"/>
    </row>
    <row r="2" spans="11:13" ht="15.75">
      <c r="K2" s="1" t="s">
        <v>1</v>
      </c>
      <c r="L2" s="102" t="s">
        <v>2</v>
      </c>
      <c r="M2" s="102"/>
    </row>
    <row r="3" spans="11:13" ht="15.75">
      <c r="K3" s="1" t="s">
        <v>3</v>
      </c>
      <c r="L3" s="102" t="s">
        <v>4</v>
      </c>
      <c r="M3" s="102"/>
    </row>
    <row r="4" spans="11:13" ht="15.75">
      <c r="K4" s="1" t="s">
        <v>5</v>
      </c>
      <c r="L4" s="102" t="s">
        <v>6</v>
      </c>
      <c r="M4" s="102"/>
    </row>
    <row r="5" ht="15.75">
      <c r="K5" s="1" t="s">
        <v>7</v>
      </c>
    </row>
    <row r="6" ht="13.5">
      <c r="A6" s="2"/>
    </row>
    <row r="7" spans="1:9" ht="15.75">
      <c r="A7" s="3"/>
      <c r="B7" s="3"/>
      <c r="C7" s="3"/>
      <c r="D7" s="4"/>
      <c r="E7" s="103" t="s">
        <v>8</v>
      </c>
      <c r="F7" s="103"/>
      <c r="G7" s="103"/>
      <c r="H7" s="103"/>
      <c r="I7" s="4"/>
    </row>
    <row r="8" spans="4:9" ht="12.75">
      <c r="D8" s="104" t="s">
        <v>9</v>
      </c>
      <c r="E8" s="104"/>
      <c r="F8" s="104"/>
      <c r="G8" s="104"/>
      <c r="H8" s="104"/>
      <c r="I8" s="104"/>
    </row>
    <row r="9" spans="4:9" ht="12.75">
      <c r="D9" s="104" t="s">
        <v>10</v>
      </c>
      <c r="E9" s="104"/>
      <c r="F9" s="104"/>
      <c r="G9" s="104"/>
      <c r="H9" s="104"/>
      <c r="I9" s="104"/>
    </row>
    <row r="10" spans="1:9" ht="13.5">
      <c r="A10" s="5"/>
      <c r="D10" s="105" t="s">
        <v>11</v>
      </c>
      <c r="E10" s="105"/>
      <c r="F10" s="105"/>
      <c r="G10" s="105"/>
      <c r="H10" s="105"/>
      <c r="I10" s="105"/>
    </row>
    <row r="11" spans="1:9" ht="13.5">
      <c r="A11" s="107" t="s">
        <v>12</v>
      </c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</row>
    <row r="13" spans="1:9" ht="13.5">
      <c r="A13" s="107" t="s">
        <v>111</v>
      </c>
      <c r="B13" s="107"/>
      <c r="C13" s="107"/>
      <c r="D13" s="107"/>
      <c r="E13" s="107"/>
      <c r="F13" s="107"/>
      <c r="G13" s="107"/>
      <c r="H13" s="107"/>
      <c r="I13" s="107"/>
    </row>
    <row r="14" spans="1:13" ht="13.5" customHeight="1">
      <c r="A14" s="5"/>
      <c r="B14" s="108" t="s">
        <v>148</v>
      </c>
      <c r="C14" s="108"/>
      <c r="D14" s="108"/>
      <c r="F14" s="109" t="s">
        <v>82</v>
      </c>
      <c r="G14" s="110"/>
      <c r="H14" s="110"/>
      <c r="I14" s="110"/>
      <c r="J14" s="110"/>
      <c r="K14" s="110"/>
      <c r="L14" s="110"/>
      <c r="M14" s="110"/>
    </row>
    <row r="15" spans="1:11" ht="13.5">
      <c r="A15" s="111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3" ht="13.5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K16" s="104"/>
      <c r="L16" s="104"/>
      <c r="M16" s="104"/>
    </row>
    <row r="17" spans="1:13" ht="12.75">
      <c r="A17" s="112"/>
      <c r="B17" s="106" t="s">
        <v>16</v>
      </c>
      <c r="C17" s="96" t="s">
        <v>17</v>
      </c>
      <c r="D17" s="96" t="s">
        <v>18</v>
      </c>
      <c r="E17" s="96" t="s">
        <v>19</v>
      </c>
      <c r="F17" s="96"/>
      <c r="G17" s="96"/>
      <c r="H17" s="106" t="s">
        <v>20</v>
      </c>
      <c r="I17" s="106"/>
      <c r="J17" s="106"/>
      <c r="K17" s="106" t="s">
        <v>21</v>
      </c>
      <c r="L17" s="106"/>
      <c r="M17" s="106"/>
    </row>
    <row r="18" spans="1:13" ht="25.5">
      <c r="A18" s="113"/>
      <c r="B18" s="106"/>
      <c r="C18" s="96"/>
      <c r="D18" s="96"/>
      <c r="E18" s="6" t="s">
        <v>22</v>
      </c>
      <c r="F18" s="7" t="s">
        <v>23</v>
      </c>
      <c r="G18" s="8" t="s">
        <v>24</v>
      </c>
      <c r="H18" s="6" t="s">
        <v>22</v>
      </c>
      <c r="I18" s="9" t="s">
        <v>23</v>
      </c>
      <c r="J18" s="8" t="s">
        <v>24</v>
      </c>
      <c r="K18" s="6" t="s">
        <v>22</v>
      </c>
      <c r="L18" s="9" t="s">
        <v>23</v>
      </c>
      <c r="M18" s="8" t="s">
        <v>24</v>
      </c>
    </row>
    <row r="19" spans="1:13" ht="13.5">
      <c r="A19" s="10"/>
      <c r="B19" s="8"/>
      <c r="C19" s="8"/>
      <c r="D19" s="8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4.75">
      <c r="A20" s="10">
        <v>1</v>
      </c>
      <c r="B20" s="8" t="s">
        <v>25</v>
      </c>
      <c r="C20" s="11" t="s">
        <v>26</v>
      </c>
      <c r="D20" s="83" t="s">
        <v>146</v>
      </c>
      <c r="E20" s="100">
        <v>16.244</v>
      </c>
      <c r="F20" s="100">
        <v>25.033</v>
      </c>
      <c r="G20" s="100">
        <f>E20+F20</f>
        <v>41.277</v>
      </c>
      <c r="H20" s="100">
        <v>16.244</v>
      </c>
      <c r="I20" s="100">
        <v>25.033</v>
      </c>
      <c r="J20" s="100">
        <f>H20+I20</f>
        <v>41.277</v>
      </c>
      <c r="K20" s="100">
        <v>0</v>
      </c>
      <c r="L20" s="100">
        <v>0</v>
      </c>
      <c r="M20" s="100">
        <v>0</v>
      </c>
    </row>
    <row r="21" spans="1:13" ht="59.25" customHeight="1">
      <c r="A21" s="10"/>
      <c r="B21" s="13" t="s">
        <v>81</v>
      </c>
      <c r="C21" s="14" t="s">
        <v>29</v>
      </c>
      <c r="D21" s="87" t="s">
        <v>144</v>
      </c>
      <c r="E21" s="89">
        <v>3</v>
      </c>
      <c r="F21" s="90">
        <v>10</v>
      </c>
      <c r="G21" s="90">
        <v>13</v>
      </c>
      <c r="H21" s="89">
        <v>3</v>
      </c>
      <c r="I21" s="90">
        <v>10</v>
      </c>
      <c r="J21" s="89">
        <v>13</v>
      </c>
      <c r="K21" s="93">
        <v>0</v>
      </c>
      <c r="L21" s="86">
        <v>0</v>
      </c>
      <c r="M21" s="93">
        <v>0</v>
      </c>
    </row>
    <row r="22" spans="1:13" ht="20.25" customHeight="1">
      <c r="A22" s="10">
        <v>2</v>
      </c>
      <c r="B22" s="8" t="s">
        <v>35</v>
      </c>
      <c r="C22" s="8"/>
      <c r="D22" s="8"/>
      <c r="E22" s="91"/>
      <c r="F22" s="91"/>
      <c r="G22" s="91">
        <f>SUM(E22:F22)</f>
        <v>0</v>
      </c>
      <c r="H22" s="91"/>
      <c r="I22" s="91"/>
      <c r="J22" s="91">
        <f>SUM(H22:I22)</f>
        <v>0</v>
      </c>
      <c r="K22" s="91"/>
      <c r="L22" s="91"/>
      <c r="M22" s="91">
        <f>G22-J22</f>
        <v>0</v>
      </c>
    </row>
    <row r="23" spans="1:13" ht="70.5" customHeight="1">
      <c r="A23" s="10"/>
      <c r="B23" s="13" t="s">
        <v>83</v>
      </c>
      <c r="C23" s="18" t="s">
        <v>37</v>
      </c>
      <c r="D23" s="87" t="s">
        <v>147</v>
      </c>
      <c r="E23" s="89">
        <v>10</v>
      </c>
      <c r="F23" s="90">
        <v>535</v>
      </c>
      <c r="G23" s="90">
        <v>545</v>
      </c>
      <c r="H23" s="89">
        <v>10</v>
      </c>
      <c r="I23" s="90">
        <v>635</v>
      </c>
      <c r="J23" s="90">
        <v>645</v>
      </c>
      <c r="K23" s="86">
        <v>0</v>
      </c>
      <c r="L23" s="86">
        <v>100</v>
      </c>
      <c r="M23" s="86">
        <v>100</v>
      </c>
    </row>
    <row r="24" spans="1:13" ht="13.5">
      <c r="A24" s="10">
        <v>3</v>
      </c>
      <c r="B24" s="8" t="s">
        <v>38</v>
      </c>
      <c r="C24" s="8"/>
      <c r="D24" s="8"/>
      <c r="E24" s="91"/>
      <c r="F24" s="91"/>
      <c r="G24" s="91">
        <f>SUM(E24:F24)</f>
        <v>0</v>
      </c>
      <c r="H24" s="91"/>
      <c r="I24" s="91"/>
      <c r="J24" s="91">
        <f>SUM(H24:I24)</f>
        <v>0</v>
      </c>
      <c r="K24" s="91"/>
      <c r="L24" s="91"/>
      <c r="M24" s="91">
        <f>G24-J24</f>
        <v>0</v>
      </c>
    </row>
    <row r="25" spans="1:13" ht="72.75">
      <c r="A25" s="10"/>
      <c r="B25" s="17" t="s">
        <v>84</v>
      </c>
      <c r="C25" s="14" t="s">
        <v>104</v>
      </c>
      <c r="D25" s="87" t="s">
        <v>147</v>
      </c>
      <c r="E25" s="89">
        <v>1624</v>
      </c>
      <c r="F25" s="90">
        <v>47</v>
      </c>
      <c r="G25" s="90">
        <v>1671</v>
      </c>
      <c r="H25" s="89">
        <v>1624</v>
      </c>
      <c r="I25" s="89">
        <v>39</v>
      </c>
      <c r="J25" s="89">
        <v>1663</v>
      </c>
      <c r="K25" s="90">
        <v>0</v>
      </c>
      <c r="L25" s="90">
        <v>-8</v>
      </c>
      <c r="M25" s="90">
        <v>-8</v>
      </c>
    </row>
    <row r="26" spans="1:13" ht="13.5">
      <c r="A26" s="10">
        <v>4</v>
      </c>
      <c r="B26" s="8" t="s">
        <v>41</v>
      </c>
      <c r="C26" s="8"/>
      <c r="D26" s="8"/>
      <c r="E26" s="91"/>
      <c r="F26" s="91"/>
      <c r="G26" s="91">
        <f>SUM(E26:F26)</f>
        <v>0</v>
      </c>
      <c r="H26" s="91"/>
      <c r="I26" s="91"/>
      <c r="J26" s="91">
        <f>SUM(H26:I26)</f>
        <v>0</v>
      </c>
      <c r="K26" s="91"/>
      <c r="L26" s="91"/>
      <c r="M26" s="91">
        <f>G26-J26</f>
        <v>0</v>
      </c>
    </row>
    <row r="27" spans="1:13" ht="72" customHeight="1">
      <c r="A27" s="10"/>
      <c r="B27" s="101" t="s">
        <v>145</v>
      </c>
      <c r="C27" s="18" t="s">
        <v>37</v>
      </c>
      <c r="D27" s="87" t="s">
        <v>147</v>
      </c>
      <c r="E27" s="93">
        <v>100</v>
      </c>
      <c r="F27" s="86">
        <v>100</v>
      </c>
      <c r="G27" s="86">
        <v>100</v>
      </c>
      <c r="H27" s="93">
        <v>100</v>
      </c>
      <c r="I27" s="93">
        <v>119</v>
      </c>
      <c r="J27" s="86">
        <v>119</v>
      </c>
      <c r="K27" s="90">
        <v>0</v>
      </c>
      <c r="L27" s="90">
        <v>119</v>
      </c>
      <c r="M27" s="90">
        <v>119</v>
      </c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8" ht="12.75">
      <c r="A29" t="s">
        <v>154</v>
      </c>
      <c r="E29" s="20"/>
      <c r="F29" s="105" t="s">
        <v>115</v>
      </c>
      <c r="G29" s="105"/>
      <c r="H29" s="105"/>
    </row>
    <row r="30" ht="13.5">
      <c r="A30" s="21" t="s">
        <v>43</v>
      </c>
    </row>
  </sheetData>
  <mergeCells count="24">
    <mergeCell ref="F29:H29"/>
    <mergeCell ref="F14:M14"/>
    <mergeCell ref="A15:K15"/>
    <mergeCell ref="A16:I16"/>
    <mergeCell ref="K16:M16"/>
    <mergeCell ref="A17:A18"/>
    <mergeCell ref="B17:B18"/>
    <mergeCell ref="C17:C18"/>
    <mergeCell ref="D17:D18"/>
    <mergeCell ref="E17:G17"/>
    <mergeCell ref="H17:J17"/>
    <mergeCell ref="K17:M17"/>
    <mergeCell ref="A11:I11"/>
    <mergeCell ref="A12:I12"/>
    <mergeCell ref="A13:I13"/>
    <mergeCell ref="B14:D14"/>
    <mergeCell ref="E7:H7"/>
    <mergeCell ref="D8:I8"/>
    <mergeCell ref="D9:I9"/>
    <mergeCell ref="D10:I10"/>
    <mergeCell ref="L1:M1"/>
    <mergeCell ref="L2:M2"/>
    <mergeCell ref="L3:M3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8">
      <selection activeCell="A35" sqref="A35:H36"/>
    </sheetView>
  </sheetViews>
  <sheetFormatPr defaultColWidth="9.140625" defaultRowHeight="12.75"/>
  <cols>
    <col min="1" max="1" width="6.57421875" style="0" customWidth="1"/>
    <col min="2" max="2" width="19.00390625" style="0" customWidth="1"/>
    <col min="5" max="5" width="10.421875" style="0" customWidth="1"/>
    <col min="6" max="6" width="12.00390625" style="0" customWidth="1"/>
    <col min="8" max="8" width="10.7109375" style="0" customWidth="1"/>
    <col min="9" max="9" width="12.57421875" style="0" customWidth="1"/>
    <col min="11" max="11" width="10.57421875" style="0" customWidth="1"/>
    <col min="12" max="12" width="11.140625" style="0" customWidth="1"/>
  </cols>
  <sheetData>
    <row r="1" spans="12:13" ht="12.75">
      <c r="L1" s="102" t="s">
        <v>0</v>
      </c>
      <c r="M1" s="102"/>
    </row>
    <row r="2" spans="11:13" ht="15.75">
      <c r="K2" s="1" t="s">
        <v>1</v>
      </c>
      <c r="L2" s="102" t="s">
        <v>2</v>
      </c>
      <c r="M2" s="102"/>
    </row>
    <row r="3" spans="11:13" ht="15.75">
      <c r="K3" s="1" t="s">
        <v>3</v>
      </c>
      <c r="L3" s="102" t="s">
        <v>4</v>
      </c>
      <c r="M3" s="102"/>
    </row>
    <row r="4" spans="11:13" ht="15.75">
      <c r="K4" s="1" t="s">
        <v>5</v>
      </c>
      <c r="L4" s="102" t="s">
        <v>6</v>
      </c>
      <c r="M4" s="102"/>
    </row>
    <row r="5" ht="15.75">
      <c r="K5" s="1" t="s">
        <v>7</v>
      </c>
    </row>
    <row r="6" ht="13.5">
      <c r="A6" s="2"/>
    </row>
    <row r="7" spans="1:9" ht="15.75">
      <c r="A7" s="3"/>
      <c r="B7" s="3"/>
      <c r="C7" s="3"/>
      <c r="D7" s="4"/>
      <c r="E7" s="103" t="s">
        <v>8</v>
      </c>
      <c r="F7" s="103"/>
      <c r="G7" s="103"/>
      <c r="H7" s="103"/>
      <c r="I7" s="4"/>
    </row>
    <row r="8" spans="4:9" ht="12.75">
      <c r="D8" s="104" t="s">
        <v>9</v>
      </c>
      <c r="E8" s="104"/>
      <c r="F8" s="104"/>
      <c r="G8" s="104"/>
      <c r="H8" s="104"/>
      <c r="I8" s="104"/>
    </row>
    <row r="9" spans="4:9" ht="12.75">
      <c r="D9" s="104" t="s">
        <v>10</v>
      </c>
      <c r="E9" s="104"/>
      <c r="F9" s="104"/>
      <c r="G9" s="104"/>
      <c r="H9" s="104"/>
      <c r="I9" s="104"/>
    </row>
    <row r="10" spans="1:9" ht="13.5">
      <c r="A10" s="5"/>
      <c r="D10" s="105" t="s">
        <v>11</v>
      </c>
      <c r="E10" s="105"/>
      <c r="F10" s="105"/>
      <c r="G10" s="105"/>
      <c r="H10" s="105"/>
      <c r="I10" s="105"/>
    </row>
    <row r="11" spans="1:9" ht="13.5">
      <c r="A11" s="107" t="s">
        <v>12</v>
      </c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</row>
    <row r="13" spans="1:9" ht="13.5">
      <c r="A13" s="107" t="s">
        <v>111</v>
      </c>
      <c r="B13" s="107"/>
      <c r="C13" s="107"/>
      <c r="D13" s="107"/>
      <c r="E13" s="107"/>
      <c r="F13" s="107"/>
      <c r="G13" s="107"/>
      <c r="H13" s="107"/>
      <c r="I13" s="107"/>
    </row>
    <row r="14" spans="1:13" ht="17.25" customHeight="1">
      <c r="A14" s="5"/>
      <c r="B14" s="108" t="s">
        <v>143</v>
      </c>
      <c r="C14" s="108"/>
      <c r="D14" s="108"/>
      <c r="F14" s="97" t="s">
        <v>142</v>
      </c>
      <c r="G14" s="114"/>
      <c r="H14" s="114"/>
      <c r="I14" s="114"/>
      <c r="J14" s="114"/>
      <c r="K14" s="114"/>
      <c r="L14" s="114"/>
      <c r="M14" s="114"/>
    </row>
    <row r="15" spans="1:11" ht="13.5">
      <c r="A15" s="111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3" ht="13.5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K16" s="104"/>
      <c r="L16" s="104"/>
      <c r="M16" s="104"/>
    </row>
    <row r="17" spans="1:13" ht="12.75">
      <c r="A17" s="112"/>
      <c r="B17" s="106" t="s">
        <v>16</v>
      </c>
      <c r="C17" s="96" t="s">
        <v>17</v>
      </c>
      <c r="D17" s="96" t="s">
        <v>18</v>
      </c>
      <c r="E17" s="96" t="s">
        <v>19</v>
      </c>
      <c r="F17" s="96"/>
      <c r="G17" s="96"/>
      <c r="H17" s="106" t="s">
        <v>20</v>
      </c>
      <c r="I17" s="106"/>
      <c r="J17" s="106"/>
      <c r="K17" s="106" t="s">
        <v>21</v>
      </c>
      <c r="L17" s="106"/>
      <c r="M17" s="106"/>
    </row>
    <row r="18" spans="1:13" ht="25.5">
      <c r="A18" s="113"/>
      <c r="B18" s="106"/>
      <c r="C18" s="96"/>
      <c r="D18" s="96"/>
      <c r="E18" s="6" t="s">
        <v>22</v>
      </c>
      <c r="F18" s="7" t="s">
        <v>23</v>
      </c>
      <c r="G18" s="8" t="s">
        <v>24</v>
      </c>
      <c r="H18" s="6" t="s">
        <v>22</v>
      </c>
      <c r="I18" s="9" t="s">
        <v>23</v>
      </c>
      <c r="J18" s="8" t="s">
        <v>24</v>
      </c>
      <c r="K18" s="6" t="s">
        <v>22</v>
      </c>
      <c r="L18" s="9" t="s">
        <v>23</v>
      </c>
      <c r="M18" s="8" t="s">
        <v>24</v>
      </c>
    </row>
    <row r="19" spans="1:13" ht="13.5">
      <c r="A19" s="10"/>
      <c r="B19" s="8"/>
      <c r="C19" s="8"/>
      <c r="D19" s="8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4.75">
      <c r="A20" s="10">
        <v>1</v>
      </c>
      <c r="B20" s="8" t="s">
        <v>25</v>
      </c>
      <c r="C20" s="11" t="s">
        <v>26</v>
      </c>
      <c r="D20" s="83" t="s">
        <v>146</v>
      </c>
      <c r="E20" s="86">
        <v>1046.241</v>
      </c>
      <c r="F20" s="86">
        <v>41.682</v>
      </c>
      <c r="G20" s="86">
        <f>E20+F20</f>
        <v>1087.923</v>
      </c>
      <c r="H20" s="86">
        <v>1046.238</v>
      </c>
      <c r="I20" s="86">
        <v>37.416</v>
      </c>
      <c r="J20" s="86">
        <f>H20+I20</f>
        <v>1083.654</v>
      </c>
      <c r="K20" s="86">
        <f>E20-H20</f>
        <v>0.0029999999999290594</v>
      </c>
      <c r="L20" s="86">
        <f>F20-I20</f>
        <v>4.266000000000005</v>
      </c>
      <c r="M20" s="86">
        <f>G20-J20</f>
        <v>4.2690000000000055</v>
      </c>
    </row>
    <row r="21" spans="1:13" ht="35.25" customHeight="1">
      <c r="A21" s="10"/>
      <c r="B21" s="13" t="s">
        <v>94</v>
      </c>
      <c r="C21" s="14" t="s">
        <v>29</v>
      </c>
      <c r="D21" s="87" t="s">
        <v>60</v>
      </c>
      <c r="E21" s="98">
        <v>3.5</v>
      </c>
      <c r="F21" s="99"/>
      <c r="G21" s="99">
        <v>3.5</v>
      </c>
      <c r="H21" s="98">
        <v>3.1</v>
      </c>
      <c r="I21" s="98"/>
      <c r="J21" s="99">
        <v>3.1</v>
      </c>
      <c r="K21" s="99">
        <v>0.4</v>
      </c>
      <c r="L21" s="99"/>
      <c r="M21" s="99">
        <v>0.4</v>
      </c>
    </row>
    <row r="22" spans="1:13" ht="58.5" customHeight="1">
      <c r="A22" s="10"/>
      <c r="B22" s="16" t="s">
        <v>95</v>
      </c>
      <c r="C22" s="14" t="s">
        <v>29</v>
      </c>
      <c r="D22" s="87" t="s">
        <v>60</v>
      </c>
      <c r="E22" s="89">
        <v>2.5</v>
      </c>
      <c r="F22" s="90"/>
      <c r="G22" s="90">
        <v>2.5</v>
      </c>
      <c r="H22" s="89">
        <v>2.4</v>
      </c>
      <c r="I22" s="89"/>
      <c r="J22" s="90">
        <v>2.4</v>
      </c>
      <c r="K22" s="90">
        <v>0.1</v>
      </c>
      <c r="L22" s="90"/>
      <c r="M22" s="90">
        <v>0.1</v>
      </c>
    </row>
    <row r="23" spans="1:13" ht="39.75" customHeight="1">
      <c r="A23" s="10"/>
      <c r="B23" s="16" t="s">
        <v>96</v>
      </c>
      <c r="C23" s="14" t="s">
        <v>29</v>
      </c>
      <c r="D23" s="87" t="s">
        <v>60</v>
      </c>
      <c r="E23" s="22">
        <v>1</v>
      </c>
      <c r="F23" s="22"/>
      <c r="G23" s="22">
        <f>SUM(E23:F23)</f>
        <v>1</v>
      </c>
      <c r="H23" s="22">
        <v>1</v>
      </c>
      <c r="I23" s="22"/>
      <c r="J23" s="22">
        <f>SUM(H23:I23)</f>
        <v>1</v>
      </c>
      <c r="K23" s="22"/>
      <c r="L23" s="22"/>
      <c r="M23" s="22">
        <f>G23-J23</f>
        <v>0</v>
      </c>
    </row>
    <row r="24" spans="1:13" ht="36.75">
      <c r="A24" s="10"/>
      <c r="B24" s="16" t="s">
        <v>97</v>
      </c>
      <c r="C24" s="14" t="s">
        <v>29</v>
      </c>
      <c r="D24" s="87" t="s">
        <v>60</v>
      </c>
      <c r="E24" s="93">
        <v>9</v>
      </c>
      <c r="F24" s="86"/>
      <c r="G24" s="86">
        <v>9</v>
      </c>
      <c r="H24" s="93">
        <v>6.1</v>
      </c>
      <c r="I24" s="93"/>
      <c r="J24" s="86">
        <v>6.1</v>
      </c>
      <c r="K24" s="86">
        <v>2.9</v>
      </c>
      <c r="L24" s="86"/>
      <c r="M24" s="86">
        <v>2.9</v>
      </c>
    </row>
    <row r="25" spans="1:13" ht="39">
      <c r="A25" s="10"/>
      <c r="B25" s="67" t="s">
        <v>98</v>
      </c>
      <c r="C25" s="14" t="s">
        <v>29</v>
      </c>
      <c r="D25" s="87" t="s">
        <v>60</v>
      </c>
      <c r="E25" s="93">
        <v>16</v>
      </c>
      <c r="F25" s="86"/>
      <c r="G25" s="86">
        <v>16</v>
      </c>
      <c r="H25" s="93">
        <v>12.6</v>
      </c>
      <c r="I25" s="93"/>
      <c r="J25" s="86">
        <v>12.6</v>
      </c>
      <c r="K25" s="86">
        <v>3.4</v>
      </c>
      <c r="L25" s="86"/>
      <c r="M25" s="86">
        <v>3.4</v>
      </c>
    </row>
    <row r="26" spans="1:13" ht="13.5">
      <c r="A26" s="10">
        <v>2</v>
      </c>
      <c r="B26" s="8" t="s">
        <v>35</v>
      </c>
      <c r="C26" s="8"/>
      <c r="D26" s="95"/>
      <c r="E26" s="22"/>
      <c r="F26" s="22"/>
      <c r="G26" s="22">
        <f>SUM(E26:F26)</f>
        <v>0</v>
      </c>
      <c r="H26" s="22"/>
      <c r="I26" s="22"/>
      <c r="J26" s="22">
        <f>SUM(H26:I26)</f>
        <v>0</v>
      </c>
      <c r="K26" s="22"/>
      <c r="L26" s="22"/>
      <c r="M26" s="22">
        <f>G26-J26</f>
        <v>0</v>
      </c>
    </row>
    <row r="27" spans="1:13" ht="38.25" customHeight="1">
      <c r="A27" s="10"/>
      <c r="B27" s="17" t="s">
        <v>99</v>
      </c>
      <c r="C27" s="18" t="s">
        <v>102</v>
      </c>
      <c r="D27" s="74" t="s">
        <v>141</v>
      </c>
      <c r="E27" s="89">
        <v>230</v>
      </c>
      <c r="F27" s="90"/>
      <c r="G27" s="90">
        <v>230</v>
      </c>
      <c r="H27" s="89">
        <v>208</v>
      </c>
      <c r="I27" s="89" t="s">
        <v>140</v>
      </c>
      <c r="J27" s="90">
        <v>208</v>
      </c>
      <c r="K27" s="90">
        <v>22</v>
      </c>
      <c r="L27" s="90"/>
      <c r="M27" s="90">
        <v>22</v>
      </c>
    </row>
    <row r="28" spans="1:13" ht="38.25" customHeight="1">
      <c r="A28" s="10"/>
      <c r="B28" s="68" t="s">
        <v>100</v>
      </c>
      <c r="C28" s="14" t="s">
        <v>29</v>
      </c>
      <c r="D28" s="95"/>
      <c r="E28" s="22"/>
      <c r="F28" s="22"/>
      <c r="G28" s="22"/>
      <c r="H28" s="22"/>
      <c r="I28" s="22"/>
      <c r="J28" s="22"/>
      <c r="K28" s="22"/>
      <c r="L28" s="22"/>
      <c r="M28" s="22">
        <f>G28-J28</f>
        <v>0</v>
      </c>
    </row>
    <row r="29" spans="1:13" ht="13.5">
      <c r="A29" s="10">
        <v>3</v>
      </c>
      <c r="B29" s="8" t="s">
        <v>38</v>
      </c>
      <c r="C29" s="8"/>
      <c r="D29" s="95"/>
      <c r="E29" s="22"/>
      <c r="F29" s="22"/>
      <c r="G29" s="22">
        <f>SUM(E29:F29)</f>
        <v>0</v>
      </c>
      <c r="H29" s="22"/>
      <c r="I29" s="22"/>
      <c r="J29" s="22">
        <f>SUM(H29:I29)</f>
        <v>0</v>
      </c>
      <c r="K29" s="22"/>
      <c r="L29" s="22"/>
      <c r="M29" s="22">
        <f>G29-J29</f>
        <v>0</v>
      </c>
    </row>
    <row r="30" spans="1:13" ht="36.75">
      <c r="A30" s="10"/>
      <c r="B30" s="17" t="s">
        <v>101</v>
      </c>
      <c r="C30" s="14" t="s">
        <v>104</v>
      </c>
      <c r="D30" s="95"/>
      <c r="E30" s="89">
        <v>4549</v>
      </c>
      <c r="F30" s="90">
        <v>181</v>
      </c>
      <c r="G30" s="90">
        <v>4730</v>
      </c>
      <c r="H30" s="89">
        <v>5030</v>
      </c>
      <c r="I30" s="89">
        <v>180</v>
      </c>
      <c r="J30" s="90">
        <v>5210</v>
      </c>
      <c r="K30" s="90">
        <v>481</v>
      </c>
      <c r="L30" s="90">
        <v>-1</v>
      </c>
      <c r="M30" s="90">
        <v>480</v>
      </c>
    </row>
    <row r="31" spans="1:13" ht="36.75">
      <c r="A31" s="10"/>
      <c r="B31" s="68" t="s">
        <v>103</v>
      </c>
      <c r="C31" s="23" t="s">
        <v>104</v>
      </c>
      <c r="D31" s="95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3.5">
      <c r="A32" s="10">
        <v>4</v>
      </c>
      <c r="B32" s="8" t="s">
        <v>41</v>
      </c>
      <c r="C32" s="8"/>
      <c r="D32" s="95"/>
      <c r="E32" s="22"/>
      <c r="F32" s="22"/>
      <c r="G32" s="22">
        <f>SUM(E32:F32)</f>
        <v>0</v>
      </c>
      <c r="H32" s="22"/>
      <c r="I32" s="22"/>
      <c r="J32" s="22">
        <f>SUM(H32:I32)</f>
        <v>0</v>
      </c>
      <c r="K32" s="22"/>
      <c r="L32" s="22"/>
      <c r="M32" s="22">
        <f>G32-J32</f>
        <v>0</v>
      </c>
    </row>
    <row r="33" spans="1:13" ht="60" customHeight="1">
      <c r="A33" s="10"/>
      <c r="B33" s="16" t="s">
        <v>105</v>
      </c>
      <c r="C33" s="69" t="s">
        <v>93</v>
      </c>
      <c r="D33" s="95"/>
      <c r="E33" s="22">
        <v>100</v>
      </c>
      <c r="F33" s="22"/>
      <c r="G33" s="22">
        <f>SUM(E33:F33)</f>
        <v>100</v>
      </c>
      <c r="H33" s="22">
        <v>100</v>
      </c>
      <c r="I33" s="22"/>
      <c r="J33" s="22">
        <f>SUM(H33:I33)</f>
        <v>100</v>
      </c>
      <c r="K33" s="22"/>
      <c r="L33" s="22"/>
      <c r="M33" s="22">
        <f>G33-J33</f>
        <v>0</v>
      </c>
    </row>
    <row r="34" spans="1:13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8" ht="12.75">
      <c r="A35" t="s">
        <v>154</v>
      </c>
      <c r="E35" s="20"/>
      <c r="F35" s="105" t="s">
        <v>115</v>
      </c>
      <c r="G35" s="105"/>
      <c r="H35" s="105"/>
    </row>
    <row r="36" ht="13.5">
      <c r="A36" s="21" t="s">
        <v>43</v>
      </c>
    </row>
  </sheetData>
  <mergeCells count="24">
    <mergeCell ref="F35:H35"/>
    <mergeCell ref="A15:K15"/>
    <mergeCell ref="A16:I16"/>
    <mergeCell ref="K16:M16"/>
    <mergeCell ref="A17:A18"/>
    <mergeCell ref="B17:B18"/>
    <mergeCell ref="C17:C18"/>
    <mergeCell ref="D17:D18"/>
    <mergeCell ref="E17:G17"/>
    <mergeCell ref="H17:J17"/>
    <mergeCell ref="K17:M17"/>
    <mergeCell ref="A11:I11"/>
    <mergeCell ref="A12:I12"/>
    <mergeCell ref="A13:I13"/>
    <mergeCell ref="B14:D14"/>
    <mergeCell ref="F14:M14"/>
    <mergeCell ref="E7:H7"/>
    <mergeCell ref="D8:I8"/>
    <mergeCell ref="D9:I9"/>
    <mergeCell ref="D10:I10"/>
    <mergeCell ref="L1:M1"/>
    <mergeCell ref="L2:M2"/>
    <mergeCell ref="L3:M3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2">
      <selection activeCell="A29" sqref="A29:H30"/>
    </sheetView>
  </sheetViews>
  <sheetFormatPr defaultColWidth="9.140625" defaultRowHeight="12.75"/>
  <cols>
    <col min="1" max="1" width="6.28125" style="0" customWidth="1"/>
    <col min="2" max="2" width="16.8515625" style="0" customWidth="1"/>
  </cols>
  <sheetData>
    <row r="1" spans="12:13" ht="12.75">
      <c r="L1" s="102" t="s">
        <v>0</v>
      </c>
      <c r="M1" s="102"/>
    </row>
    <row r="2" spans="11:13" ht="15.75">
      <c r="K2" s="1" t="s">
        <v>1</v>
      </c>
      <c r="L2" s="102" t="s">
        <v>2</v>
      </c>
      <c r="M2" s="102"/>
    </row>
    <row r="3" spans="11:13" ht="15.75">
      <c r="K3" s="1" t="s">
        <v>3</v>
      </c>
      <c r="L3" s="102" t="s">
        <v>4</v>
      </c>
      <c r="M3" s="102"/>
    </row>
    <row r="4" spans="11:13" ht="15.75">
      <c r="K4" s="1" t="s">
        <v>5</v>
      </c>
      <c r="L4" s="102" t="s">
        <v>6</v>
      </c>
      <c r="M4" s="102"/>
    </row>
    <row r="5" ht="15.75">
      <c r="K5" s="1" t="s">
        <v>7</v>
      </c>
    </row>
    <row r="6" ht="13.5">
      <c r="A6" s="2"/>
    </row>
    <row r="7" spans="1:9" ht="15.75">
      <c r="A7" s="3"/>
      <c r="B7" s="3"/>
      <c r="C7" s="3"/>
      <c r="D7" s="4"/>
      <c r="E7" s="103" t="s">
        <v>8</v>
      </c>
      <c r="F7" s="103"/>
      <c r="G7" s="103"/>
      <c r="H7" s="103"/>
      <c r="I7" s="4"/>
    </row>
    <row r="8" spans="4:9" ht="12.75">
      <c r="D8" s="104" t="s">
        <v>9</v>
      </c>
      <c r="E8" s="104"/>
      <c r="F8" s="104"/>
      <c r="G8" s="104"/>
      <c r="H8" s="104"/>
      <c r="I8" s="104"/>
    </row>
    <row r="9" spans="4:9" ht="12.75">
      <c r="D9" s="104" t="s">
        <v>10</v>
      </c>
      <c r="E9" s="104"/>
      <c r="F9" s="104"/>
      <c r="G9" s="104"/>
      <c r="H9" s="104"/>
      <c r="I9" s="104"/>
    </row>
    <row r="10" spans="1:9" ht="13.5">
      <c r="A10" s="5"/>
      <c r="D10" s="105" t="s">
        <v>11</v>
      </c>
      <c r="E10" s="105"/>
      <c r="F10" s="105"/>
      <c r="G10" s="105"/>
      <c r="H10" s="105"/>
      <c r="I10" s="105"/>
    </row>
    <row r="11" spans="1:9" ht="13.5">
      <c r="A11" s="107" t="s">
        <v>12</v>
      </c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</row>
    <row r="13" spans="1:9" ht="13.5">
      <c r="A13" s="107" t="s">
        <v>111</v>
      </c>
      <c r="B13" s="107"/>
      <c r="C13" s="107"/>
      <c r="D13" s="107"/>
      <c r="E13" s="107"/>
      <c r="F13" s="107"/>
      <c r="G13" s="107"/>
      <c r="H13" s="107"/>
      <c r="I13" s="107"/>
    </row>
    <row r="14" spans="1:13" ht="15.75" customHeight="1">
      <c r="A14" s="5"/>
      <c r="B14" s="115" t="s">
        <v>137</v>
      </c>
      <c r="C14" s="115"/>
      <c r="D14" s="115"/>
      <c r="E14" s="115"/>
      <c r="F14" s="109" t="s">
        <v>136</v>
      </c>
      <c r="G14" s="110"/>
      <c r="H14" s="110"/>
      <c r="I14" s="110"/>
      <c r="J14" s="110"/>
      <c r="K14" s="110"/>
      <c r="L14" s="110"/>
      <c r="M14" s="110"/>
    </row>
    <row r="15" spans="1:11" ht="13.5">
      <c r="A15" s="111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3" ht="13.5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K16" s="104"/>
      <c r="L16" s="104"/>
      <c r="M16" s="104"/>
    </row>
    <row r="17" spans="1:13" ht="12.75">
      <c r="A17" s="112"/>
      <c r="B17" s="106" t="s">
        <v>16</v>
      </c>
      <c r="C17" s="96" t="s">
        <v>17</v>
      </c>
      <c r="D17" s="96" t="s">
        <v>18</v>
      </c>
      <c r="E17" s="96" t="s">
        <v>19</v>
      </c>
      <c r="F17" s="96"/>
      <c r="G17" s="96"/>
      <c r="H17" s="106" t="s">
        <v>20</v>
      </c>
      <c r="I17" s="106"/>
      <c r="J17" s="106"/>
      <c r="K17" s="106" t="s">
        <v>21</v>
      </c>
      <c r="L17" s="106"/>
      <c r="M17" s="106"/>
    </row>
    <row r="18" spans="1:13" ht="25.5">
      <c r="A18" s="113"/>
      <c r="B18" s="106"/>
      <c r="C18" s="96"/>
      <c r="D18" s="96"/>
      <c r="E18" s="6" t="s">
        <v>22</v>
      </c>
      <c r="F18" s="7" t="s">
        <v>23</v>
      </c>
      <c r="G18" s="8" t="s">
        <v>24</v>
      </c>
      <c r="H18" s="6" t="s">
        <v>22</v>
      </c>
      <c r="I18" s="9" t="s">
        <v>23</v>
      </c>
      <c r="J18" s="8" t="s">
        <v>24</v>
      </c>
      <c r="K18" s="6" t="s">
        <v>22</v>
      </c>
      <c r="L18" s="9" t="s">
        <v>23</v>
      </c>
      <c r="M18" s="8" t="s">
        <v>24</v>
      </c>
    </row>
    <row r="19" spans="1:13" ht="13.5">
      <c r="A19" s="10"/>
      <c r="B19" s="8"/>
      <c r="C19" s="8"/>
      <c r="D19" s="8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4.75">
      <c r="A20" s="10">
        <v>1</v>
      </c>
      <c r="B20" s="8" t="s">
        <v>25</v>
      </c>
      <c r="C20" s="11" t="s">
        <v>26</v>
      </c>
      <c r="D20" s="83" t="s">
        <v>146</v>
      </c>
      <c r="E20" s="86">
        <v>889.337</v>
      </c>
      <c r="F20" s="86">
        <v>0</v>
      </c>
      <c r="G20" s="86">
        <f>E20</f>
        <v>889.337</v>
      </c>
      <c r="H20" s="86">
        <v>886.81</v>
      </c>
      <c r="I20" s="86">
        <v>0</v>
      </c>
      <c r="J20" s="86">
        <f>H20</f>
        <v>886.81</v>
      </c>
      <c r="K20" s="86">
        <f>E20-H20</f>
        <v>2.5270000000000437</v>
      </c>
      <c r="L20" s="86">
        <v>0</v>
      </c>
      <c r="M20" s="86">
        <v>2.527</v>
      </c>
    </row>
    <row r="21" spans="1:13" ht="41.25" customHeight="1">
      <c r="A21" s="10"/>
      <c r="B21" s="13" t="s">
        <v>106</v>
      </c>
      <c r="C21" s="14" t="s">
        <v>29</v>
      </c>
      <c r="D21" s="15" t="s">
        <v>32</v>
      </c>
      <c r="E21" s="85">
        <v>10</v>
      </c>
      <c r="F21" s="85"/>
      <c r="G21" s="85">
        <f aca="true" t="shared" si="0" ref="G21:G26">SUM(E21:F21)</f>
        <v>10</v>
      </c>
      <c r="H21" s="85">
        <v>9</v>
      </c>
      <c r="I21" s="85"/>
      <c r="J21" s="85">
        <v>9</v>
      </c>
      <c r="K21" s="85"/>
      <c r="L21" s="85"/>
      <c r="M21" s="85">
        <f aca="true" t="shared" si="1" ref="M21:M26">G21-J21</f>
        <v>1</v>
      </c>
    </row>
    <row r="22" spans="1:13" ht="13.5">
      <c r="A22" s="10">
        <v>2</v>
      </c>
      <c r="B22" s="8" t="s">
        <v>35</v>
      </c>
      <c r="C22" s="8"/>
      <c r="D22" s="8"/>
      <c r="E22" s="88"/>
      <c r="F22" s="88"/>
      <c r="G22" s="88">
        <f t="shared" si="0"/>
        <v>0</v>
      </c>
      <c r="H22" s="88"/>
      <c r="I22" s="88"/>
      <c r="J22" s="88">
        <f>SUM(H22:I22)</f>
        <v>0</v>
      </c>
      <c r="K22" s="88"/>
      <c r="L22" s="88"/>
      <c r="M22" s="88">
        <f t="shared" si="1"/>
        <v>0</v>
      </c>
    </row>
    <row r="23" spans="1:13" ht="48.75" customHeight="1">
      <c r="A23" s="10"/>
      <c r="B23" s="17" t="s">
        <v>107</v>
      </c>
      <c r="C23" s="18" t="s">
        <v>37</v>
      </c>
      <c r="D23" s="87" t="s">
        <v>108</v>
      </c>
      <c r="E23" s="89">
        <v>397</v>
      </c>
      <c r="F23" s="90">
        <v>0</v>
      </c>
      <c r="G23" s="90">
        <v>397</v>
      </c>
      <c r="H23" s="89">
        <v>381</v>
      </c>
      <c r="I23" s="90">
        <v>0</v>
      </c>
      <c r="J23" s="90">
        <v>381</v>
      </c>
      <c r="K23" s="86">
        <v>16</v>
      </c>
      <c r="L23" s="86">
        <v>0</v>
      </c>
      <c r="M23" s="86">
        <v>16</v>
      </c>
    </row>
    <row r="24" spans="1:13" ht="13.5">
      <c r="A24" s="10">
        <v>3</v>
      </c>
      <c r="B24" s="8" t="s">
        <v>38</v>
      </c>
      <c r="C24" s="8"/>
      <c r="D24" s="8"/>
      <c r="E24" s="91"/>
      <c r="F24" s="91"/>
      <c r="G24" s="91">
        <f t="shared" si="0"/>
        <v>0</v>
      </c>
      <c r="H24" s="91"/>
      <c r="I24" s="91"/>
      <c r="J24" s="91">
        <f>SUM(H24:I24)</f>
        <v>0</v>
      </c>
      <c r="K24" s="86"/>
      <c r="L24" s="85"/>
      <c r="M24" s="85">
        <f t="shared" si="1"/>
        <v>0</v>
      </c>
    </row>
    <row r="25" spans="1:13" ht="72" customHeight="1">
      <c r="A25" s="10"/>
      <c r="B25" s="17" t="s">
        <v>109</v>
      </c>
      <c r="C25" s="14" t="s">
        <v>104</v>
      </c>
      <c r="D25" s="87" t="s">
        <v>138</v>
      </c>
      <c r="E25" s="89">
        <v>2240</v>
      </c>
      <c r="F25" s="90">
        <v>0</v>
      </c>
      <c r="G25" s="90">
        <v>2240</v>
      </c>
      <c r="H25" s="89">
        <v>2328</v>
      </c>
      <c r="I25" s="89">
        <v>0</v>
      </c>
      <c r="J25" s="89">
        <v>2328</v>
      </c>
      <c r="K25" s="86">
        <f>E25-H25</f>
        <v>-88</v>
      </c>
      <c r="L25" s="22"/>
      <c r="M25" s="22">
        <f t="shared" si="1"/>
        <v>-88</v>
      </c>
    </row>
    <row r="26" spans="1:13" ht="13.5">
      <c r="A26" s="10">
        <v>4</v>
      </c>
      <c r="B26" s="8" t="s">
        <v>41</v>
      </c>
      <c r="C26" s="8"/>
      <c r="D26" s="8"/>
      <c r="E26" s="91"/>
      <c r="F26" s="91"/>
      <c r="G26" s="91">
        <f t="shared" si="0"/>
        <v>0</v>
      </c>
      <c r="H26" s="91"/>
      <c r="I26" s="91"/>
      <c r="J26" s="91">
        <f>SUM(H26:I26)</f>
        <v>0</v>
      </c>
      <c r="K26" s="88"/>
      <c r="L26" s="88"/>
      <c r="M26" s="88">
        <f t="shared" si="1"/>
        <v>0</v>
      </c>
    </row>
    <row r="27" spans="1:13" ht="48.75">
      <c r="A27" s="10"/>
      <c r="B27" s="17" t="s">
        <v>110</v>
      </c>
      <c r="C27" s="18" t="s">
        <v>93</v>
      </c>
      <c r="D27" s="92" t="s">
        <v>139</v>
      </c>
      <c r="E27" s="93">
        <v>100</v>
      </c>
      <c r="F27" s="86">
        <v>0</v>
      </c>
      <c r="G27" s="86">
        <v>100</v>
      </c>
      <c r="H27" s="93">
        <v>96</v>
      </c>
      <c r="I27" s="93">
        <v>0</v>
      </c>
      <c r="J27" s="86">
        <v>96</v>
      </c>
      <c r="K27" s="90">
        <v>96</v>
      </c>
      <c r="L27" s="90">
        <v>0</v>
      </c>
      <c r="M27" s="90">
        <v>96</v>
      </c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8" ht="12.75">
      <c r="A29" t="s">
        <v>154</v>
      </c>
      <c r="E29" s="20"/>
      <c r="F29" s="105" t="s">
        <v>115</v>
      </c>
      <c r="G29" s="105"/>
      <c r="H29" s="105"/>
    </row>
    <row r="30" ht="13.5">
      <c r="A30" s="21" t="s">
        <v>43</v>
      </c>
    </row>
  </sheetData>
  <mergeCells count="24">
    <mergeCell ref="L1:M1"/>
    <mergeCell ref="L2:M2"/>
    <mergeCell ref="L3:M3"/>
    <mergeCell ref="L4:M4"/>
    <mergeCell ref="E7:H7"/>
    <mergeCell ref="D8:I8"/>
    <mergeCell ref="D9:I9"/>
    <mergeCell ref="D10:I10"/>
    <mergeCell ref="E17:G17"/>
    <mergeCell ref="H17:J17"/>
    <mergeCell ref="K17:M17"/>
    <mergeCell ref="A11:I11"/>
    <mergeCell ref="A12:I12"/>
    <mergeCell ref="A13:I13"/>
    <mergeCell ref="F29:H29"/>
    <mergeCell ref="F14:M14"/>
    <mergeCell ref="B14:E14"/>
    <mergeCell ref="A15:K15"/>
    <mergeCell ref="A16:I16"/>
    <mergeCell ref="K16:M16"/>
    <mergeCell ref="A17:A18"/>
    <mergeCell ref="B17:B18"/>
    <mergeCell ref="C17:C18"/>
    <mergeCell ref="D17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8">
      <selection activeCell="A37" sqref="A37:H38"/>
    </sheetView>
  </sheetViews>
  <sheetFormatPr defaultColWidth="9.140625" defaultRowHeight="12.75"/>
  <cols>
    <col min="2" max="2" width="27.57421875" style="0" customWidth="1"/>
    <col min="3" max="3" width="8.00390625" style="0" customWidth="1"/>
    <col min="4" max="4" width="20.28125" style="0" customWidth="1"/>
    <col min="8" max="8" width="10.28125" style="0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127" t="s">
        <v>0</v>
      </c>
      <c r="M1" s="127"/>
    </row>
    <row r="2" spans="1:13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7" t="s">
        <v>1</v>
      </c>
      <c r="L2" s="127" t="s">
        <v>2</v>
      </c>
      <c r="M2" s="127"/>
    </row>
    <row r="3" spans="1:13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7" t="s">
        <v>3</v>
      </c>
      <c r="L3" s="127" t="s">
        <v>4</v>
      </c>
      <c r="M3" s="127"/>
    </row>
    <row r="4" spans="1:13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7" t="s">
        <v>5</v>
      </c>
      <c r="L4" s="127" t="s">
        <v>6</v>
      </c>
      <c r="M4" s="127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7" t="s">
        <v>7</v>
      </c>
      <c r="L5" s="26"/>
      <c r="M5" s="26"/>
    </row>
    <row r="6" spans="1:13" ht="13.5">
      <c r="A6" s="2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9"/>
      <c r="B7" s="29"/>
      <c r="C7" s="29"/>
      <c r="D7" s="30"/>
      <c r="E7" s="125" t="s">
        <v>8</v>
      </c>
      <c r="F7" s="125"/>
      <c r="G7" s="125"/>
      <c r="H7" s="125"/>
      <c r="I7" s="30"/>
      <c r="J7" s="26"/>
      <c r="K7" s="26"/>
      <c r="L7" s="26"/>
      <c r="M7" s="26"/>
    </row>
    <row r="8" spans="1:13" ht="12.75">
      <c r="A8" s="26"/>
      <c r="B8" s="26"/>
      <c r="C8" s="26"/>
      <c r="D8" s="118" t="s">
        <v>9</v>
      </c>
      <c r="E8" s="118"/>
      <c r="F8" s="118"/>
      <c r="G8" s="118"/>
      <c r="H8" s="118"/>
      <c r="I8" s="118"/>
      <c r="J8" s="26"/>
      <c r="K8" s="26"/>
      <c r="L8" s="26"/>
      <c r="M8" s="26"/>
    </row>
    <row r="9" spans="1:13" ht="12.75">
      <c r="A9" s="26"/>
      <c r="B9" s="26"/>
      <c r="C9" s="26"/>
      <c r="D9" s="118" t="s">
        <v>10</v>
      </c>
      <c r="E9" s="118"/>
      <c r="F9" s="118"/>
      <c r="G9" s="118"/>
      <c r="H9" s="118"/>
      <c r="I9" s="118"/>
      <c r="J9" s="26"/>
      <c r="K9" s="26"/>
      <c r="L9" s="26"/>
      <c r="M9" s="26"/>
    </row>
    <row r="10" spans="1:13" ht="13.5">
      <c r="A10" s="25"/>
      <c r="B10" s="26"/>
      <c r="C10" s="26"/>
      <c r="D10" s="126" t="s">
        <v>11</v>
      </c>
      <c r="E10" s="126"/>
      <c r="F10" s="126"/>
      <c r="G10" s="126"/>
      <c r="H10" s="126"/>
      <c r="I10" s="126"/>
      <c r="J10" s="26"/>
      <c r="K10" s="26"/>
      <c r="L10" s="26"/>
      <c r="M10" s="26"/>
    </row>
    <row r="11" spans="1:13" ht="13.5">
      <c r="A11" s="117" t="s">
        <v>12</v>
      </c>
      <c r="B11" s="117"/>
      <c r="C11" s="117"/>
      <c r="D11" s="117"/>
      <c r="E11" s="117"/>
      <c r="F11" s="117"/>
      <c r="G11" s="117"/>
      <c r="H11" s="117"/>
      <c r="I11" s="117"/>
      <c r="J11" s="26"/>
      <c r="K11" s="26"/>
      <c r="L11" s="26"/>
      <c r="M11" s="26"/>
    </row>
    <row r="12" spans="1:13" ht="13.5">
      <c r="A12" s="117" t="s">
        <v>13</v>
      </c>
      <c r="B12" s="117"/>
      <c r="C12" s="117"/>
      <c r="D12" s="117"/>
      <c r="E12" s="117"/>
      <c r="F12" s="117"/>
      <c r="G12" s="117"/>
      <c r="H12" s="117"/>
      <c r="I12" s="117"/>
      <c r="J12" s="26"/>
      <c r="K12" s="26"/>
      <c r="L12" s="26"/>
      <c r="M12" s="26"/>
    </row>
    <row r="13" spans="1:13" ht="13.5">
      <c r="A13" s="117" t="s">
        <v>111</v>
      </c>
      <c r="B13" s="117"/>
      <c r="C13" s="117"/>
      <c r="D13" s="117"/>
      <c r="E13" s="117"/>
      <c r="F13" s="117"/>
      <c r="G13" s="117"/>
      <c r="H13" s="117"/>
      <c r="I13" s="117"/>
      <c r="J13" s="26"/>
      <c r="K13" s="26"/>
      <c r="L13" s="26"/>
      <c r="M13" s="26"/>
    </row>
    <row r="14" spans="1:13" ht="13.5" customHeight="1">
      <c r="A14" s="25"/>
      <c r="B14" s="123" t="s">
        <v>135</v>
      </c>
      <c r="C14" s="123"/>
      <c r="D14" s="123"/>
      <c r="E14" s="26"/>
      <c r="F14" s="124" t="s">
        <v>68</v>
      </c>
      <c r="G14" s="124"/>
      <c r="H14" s="124"/>
      <c r="I14" s="124"/>
      <c r="J14" s="124"/>
      <c r="K14" s="124"/>
      <c r="L14" s="124"/>
      <c r="M14" s="124"/>
    </row>
    <row r="15" spans="1:13" ht="13.5">
      <c r="A15" s="116" t="s">
        <v>14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26"/>
      <c r="M15" s="26"/>
    </row>
    <row r="16" spans="1:13" ht="13.5">
      <c r="A16" s="117" t="s">
        <v>15</v>
      </c>
      <c r="B16" s="117"/>
      <c r="C16" s="117"/>
      <c r="D16" s="117"/>
      <c r="E16" s="117"/>
      <c r="F16" s="117"/>
      <c r="G16" s="117"/>
      <c r="H16" s="117"/>
      <c r="I16" s="117"/>
      <c r="J16" s="26"/>
      <c r="K16" s="118"/>
      <c r="L16" s="118"/>
      <c r="M16" s="118"/>
    </row>
    <row r="17" spans="1:13" ht="12.75" customHeight="1">
      <c r="A17" s="121"/>
      <c r="B17" s="120" t="s">
        <v>16</v>
      </c>
      <c r="C17" s="119" t="s">
        <v>17</v>
      </c>
      <c r="D17" s="119" t="s">
        <v>18</v>
      </c>
      <c r="E17" s="119" t="s">
        <v>19</v>
      </c>
      <c r="F17" s="119"/>
      <c r="G17" s="119"/>
      <c r="H17" s="120" t="s">
        <v>20</v>
      </c>
      <c r="I17" s="120"/>
      <c r="J17" s="120"/>
      <c r="K17" s="120" t="s">
        <v>21</v>
      </c>
      <c r="L17" s="120"/>
      <c r="M17" s="120"/>
    </row>
    <row r="18" spans="1:13" ht="33" customHeight="1">
      <c r="A18" s="122"/>
      <c r="B18" s="120"/>
      <c r="C18" s="119"/>
      <c r="D18" s="119"/>
      <c r="E18" s="32" t="s">
        <v>22</v>
      </c>
      <c r="F18" s="33" t="s">
        <v>23</v>
      </c>
      <c r="G18" s="34" t="s">
        <v>24</v>
      </c>
      <c r="H18" s="32" t="s">
        <v>22</v>
      </c>
      <c r="I18" s="35" t="s">
        <v>23</v>
      </c>
      <c r="J18" s="34" t="s">
        <v>24</v>
      </c>
      <c r="K18" s="32" t="s">
        <v>22</v>
      </c>
      <c r="L18" s="35" t="s">
        <v>23</v>
      </c>
      <c r="M18" s="34" t="s">
        <v>24</v>
      </c>
    </row>
    <row r="19" spans="1:13" ht="13.5">
      <c r="A19" s="36"/>
      <c r="B19" s="94" t="s">
        <v>135</v>
      </c>
      <c r="C19" s="34"/>
      <c r="D19" s="34"/>
      <c r="E19" s="66"/>
      <c r="F19" s="66"/>
      <c r="G19" s="66"/>
      <c r="H19" s="66"/>
      <c r="I19" s="66"/>
      <c r="J19" s="66"/>
      <c r="K19" s="66"/>
      <c r="L19" s="66"/>
      <c r="M19" s="66"/>
    </row>
    <row r="20" spans="1:13" ht="15">
      <c r="A20" s="36">
        <v>1</v>
      </c>
      <c r="B20" s="52" t="s">
        <v>25</v>
      </c>
      <c r="C20" s="53" t="s">
        <v>26</v>
      </c>
      <c r="D20" s="79" t="s">
        <v>146</v>
      </c>
      <c r="E20" s="81">
        <v>1732.028</v>
      </c>
      <c r="F20" s="81">
        <v>78.518</v>
      </c>
      <c r="G20" s="81">
        <f>E20+F20</f>
        <v>1810.546</v>
      </c>
      <c r="H20" s="81">
        <v>1729.296</v>
      </c>
      <c r="I20" s="81">
        <v>78.517</v>
      </c>
      <c r="J20" s="81">
        <f>H20+I20</f>
        <v>1807.813</v>
      </c>
      <c r="K20" s="81">
        <v>2731.15</v>
      </c>
      <c r="L20" s="82" t="s">
        <v>133</v>
      </c>
      <c r="M20" s="81">
        <v>2731.15</v>
      </c>
    </row>
    <row r="21" spans="1:13" ht="37.5" customHeight="1">
      <c r="A21" s="36"/>
      <c r="B21" s="54" t="s">
        <v>69</v>
      </c>
      <c r="C21" s="48" t="s">
        <v>29</v>
      </c>
      <c r="D21" s="48" t="s">
        <v>85</v>
      </c>
      <c r="E21" s="80">
        <v>1</v>
      </c>
      <c r="F21" s="49"/>
      <c r="G21" s="49">
        <f aca="true" t="shared" si="0" ref="G21:G35">SUM(E21:F21)</f>
        <v>1</v>
      </c>
      <c r="H21" s="80">
        <v>1</v>
      </c>
      <c r="I21" s="58"/>
      <c r="J21" s="81">
        <f aca="true" t="shared" si="1" ref="J21:J31">H21+I21</f>
        <v>1</v>
      </c>
      <c r="K21" s="49"/>
      <c r="L21" s="49"/>
      <c r="M21" s="49">
        <f>G21-J21</f>
        <v>0</v>
      </c>
    </row>
    <row r="22" spans="1:13" ht="30" customHeight="1">
      <c r="A22" s="36"/>
      <c r="B22" s="55" t="s">
        <v>70</v>
      </c>
      <c r="C22" s="48" t="s">
        <v>86</v>
      </c>
      <c r="D22" s="48" t="s">
        <v>87</v>
      </c>
      <c r="E22" s="64">
        <v>19.5</v>
      </c>
      <c r="F22" s="38"/>
      <c r="G22" s="38">
        <f t="shared" si="0"/>
        <v>19.5</v>
      </c>
      <c r="H22" s="64">
        <v>19.5</v>
      </c>
      <c r="I22" s="50"/>
      <c r="J22" s="81">
        <f t="shared" si="1"/>
        <v>19.5</v>
      </c>
      <c r="K22" s="38"/>
      <c r="L22" s="38"/>
      <c r="M22" s="38">
        <v>0</v>
      </c>
    </row>
    <row r="23" spans="1:13" ht="39.75" customHeight="1">
      <c r="A23" s="36"/>
      <c r="B23" s="55" t="s">
        <v>71</v>
      </c>
      <c r="C23" s="48" t="s">
        <v>88</v>
      </c>
      <c r="D23" s="48" t="s">
        <v>89</v>
      </c>
      <c r="E23" s="81">
        <v>1732.028</v>
      </c>
      <c r="F23" s="81">
        <v>78.518</v>
      </c>
      <c r="G23" s="81">
        <f>E23+F23</f>
        <v>1810.546</v>
      </c>
      <c r="H23" s="81">
        <v>1729.296</v>
      </c>
      <c r="I23" s="81">
        <v>78.517</v>
      </c>
      <c r="J23" s="81">
        <f>H23+I23</f>
        <v>1807.813</v>
      </c>
      <c r="K23" s="81">
        <v>2731.15</v>
      </c>
      <c r="L23" s="82" t="s">
        <v>133</v>
      </c>
      <c r="M23" s="81">
        <v>2731.15</v>
      </c>
    </row>
    <row r="24" spans="1:13" ht="25.5" customHeight="1">
      <c r="A24" s="40"/>
      <c r="B24" s="56" t="s">
        <v>72</v>
      </c>
      <c r="C24" s="65" t="s">
        <v>90</v>
      </c>
      <c r="D24" s="65" t="s">
        <v>91</v>
      </c>
      <c r="E24" s="65">
        <v>165</v>
      </c>
      <c r="F24" s="31"/>
      <c r="G24" s="31">
        <f t="shared" si="0"/>
        <v>165</v>
      </c>
      <c r="H24" s="65">
        <v>165</v>
      </c>
      <c r="I24" s="51"/>
      <c r="J24" s="81">
        <f t="shared" si="1"/>
        <v>165</v>
      </c>
      <c r="K24" s="31"/>
      <c r="L24" s="31"/>
      <c r="M24" s="31">
        <f>G24-J24</f>
        <v>0</v>
      </c>
    </row>
    <row r="25" spans="1:13" ht="13.5">
      <c r="A25" s="36">
        <v>2</v>
      </c>
      <c r="B25" s="57" t="s">
        <v>35</v>
      </c>
      <c r="C25" s="61"/>
      <c r="D25" s="62"/>
      <c r="E25" s="63"/>
      <c r="F25" s="63"/>
      <c r="G25" s="63">
        <f t="shared" si="0"/>
        <v>0</v>
      </c>
      <c r="H25" s="58"/>
      <c r="I25" s="58"/>
      <c r="J25" s="81">
        <f t="shared" si="1"/>
        <v>0</v>
      </c>
      <c r="K25" s="49"/>
      <c r="L25" s="49"/>
      <c r="M25" s="49">
        <f>G25-J25</f>
        <v>0</v>
      </c>
    </row>
    <row r="26" spans="1:13" ht="24" customHeight="1">
      <c r="A26" s="36"/>
      <c r="B26" s="42" t="s">
        <v>73</v>
      </c>
      <c r="C26" s="59" t="s">
        <v>92</v>
      </c>
      <c r="D26" s="60" t="s">
        <v>134</v>
      </c>
      <c r="E26" s="49">
        <v>2</v>
      </c>
      <c r="F26" s="49"/>
      <c r="G26" s="49">
        <f t="shared" si="0"/>
        <v>2</v>
      </c>
      <c r="H26" s="49">
        <v>2</v>
      </c>
      <c r="I26" s="38"/>
      <c r="J26" s="81">
        <f t="shared" si="1"/>
        <v>2</v>
      </c>
      <c r="K26" s="38"/>
      <c r="L26" s="38"/>
      <c r="M26" s="38"/>
    </row>
    <row r="27" spans="1:13" ht="24" customHeight="1">
      <c r="A27" s="36"/>
      <c r="B27" s="42" t="s">
        <v>74</v>
      </c>
      <c r="C27" s="43" t="s">
        <v>92</v>
      </c>
      <c r="D27" s="44" t="s">
        <v>134</v>
      </c>
      <c r="E27" s="38">
        <v>2</v>
      </c>
      <c r="F27" s="38"/>
      <c r="G27" s="38">
        <v>2</v>
      </c>
      <c r="H27" s="38">
        <v>2</v>
      </c>
      <c r="I27" s="38"/>
      <c r="J27" s="81">
        <f t="shared" si="1"/>
        <v>2</v>
      </c>
      <c r="K27" s="38"/>
      <c r="L27" s="38"/>
      <c r="M27" s="38"/>
    </row>
    <row r="28" spans="1:13" ht="39.75" customHeight="1">
      <c r="A28" s="36"/>
      <c r="B28" s="42" t="s">
        <v>75</v>
      </c>
      <c r="C28" s="43" t="s">
        <v>92</v>
      </c>
      <c r="D28" s="44" t="s">
        <v>134</v>
      </c>
      <c r="E28" s="38">
        <v>135</v>
      </c>
      <c r="F28" s="38"/>
      <c r="G28" s="38">
        <f t="shared" si="0"/>
        <v>135</v>
      </c>
      <c r="H28" s="38">
        <v>135</v>
      </c>
      <c r="I28" s="38"/>
      <c r="J28" s="81">
        <f t="shared" si="1"/>
        <v>135</v>
      </c>
      <c r="K28" s="38"/>
      <c r="L28" s="38"/>
      <c r="M28" s="38"/>
    </row>
    <row r="29" spans="1:13" ht="13.5">
      <c r="A29" s="36">
        <v>3</v>
      </c>
      <c r="B29" s="41" t="s">
        <v>38</v>
      </c>
      <c r="C29" s="34"/>
      <c r="D29" s="44"/>
      <c r="E29" s="38"/>
      <c r="F29" s="38"/>
      <c r="G29" s="38">
        <f t="shared" si="0"/>
        <v>0</v>
      </c>
      <c r="H29" s="38"/>
      <c r="I29" s="38"/>
      <c r="J29" s="81">
        <f t="shared" si="1"/>
        <v>0</v>
      </c>
      <c r="K29" s="38"/>
      <c r="L29" s="38"/>
      <c r="M29" s="38">
        <f>G29-J29</f>
        <v>0</v>
      </c>
    </row>
    <row r="30" spans="1:13" ht="38.25" customHeight="1">
      <c r="A30" s="36"/>
      <c r="B30" s="42" t="s">
        <v>76</v>
      </c>
      <c r="C30" s="45"/>
      <c r="D30" s="44" t="s">
        <v>134</v>
      </c>
      <c r="E30" s="81">
        <v>1732.028</v>
      </c>
      <c r="F30" s="81">
        <v>78.518</v>
      </c>
      <c r="G30" s="81">
        <f>E30+F30</f>
        <v>1810.546</v>
      </c>
      <c r="H30" s="81">
        <v>1729.296</v>
      </c>
      <c r="I30" s="81">
        <v>78.517</v>
      </c>
      <c r="J30" s="81">
        <f>H30+I30</f>
        <v>1807.813</v>
      </c>
      <c r="K30" s="81">
        <v>2731.15</v>
      </c>
      <c r="L30" s="82" t="s">
        <v>133</v>
      </c>
      <c r="M30" s="81">
        <v>2731.15</v>
      </c>
    </row>
    <row r="31" spans="1:13" ht="35.25" customHeight="1">
      <c r="A31" s="36"/>
      <c r="B31" s="42" t="s">
        <v>77</v>
      </c>
      <c r="C31" s="45"/>
      <c r="D31" s="44" t="s">
        <v>134</v>
      </c>
      <c r="E31" s="72">
        <v>6877</v>
      </c>
      <c r="F31" s="38"/>
      <c r="G31" s="38">
        <f t="shared" si="0"/>
        <v>6877</v>
      </c>
      <c r="H31" s="72">
        <v>6877</v>
      </c>
      <c r="I31" s="38"/>
      <c r="J31" s="81">
        <f t="shared" si="1"/>
        <v>6877</v>
      </c>
      <c r="K31" s="38"/>
      <c r="L31" s="38"/>
      <c r="M31" s="38">
        <f>G31-J31</f>
        <v>0</v>
      </c>
    </row>
    <row r="32" spans="1:13" ht="13.5">
      <c r="A32" s="36">
        <v>4</v>
      </c>
      <c r="B32" s="37" t="s">
        <v>41</v>
      </c>
      <c r="C32" s="34"/>
      <c r="D32" s="44"/>
      <c r="E32" s="38"/>
      <c r="F32" s="38"/>
      <c r="G32" s="38">
        <f t="shared" si="0"/>
        <v>0</v>
      </c>
      <c r="H32" s="38"/>
      <c r="I32" s="38"/>
      <c r="J32" s="38">
        <f>SUM(H32:I32)</f>
        <v>0</v>
      </c>
      <c r="K32" s="38"/>
      <c r="L32" s="38"/>
      <c r="M32" s="38">
        <f>G32-J32</f>
        <v>0</v>
      </c>
    </row>
    <row r="33" spans="1:13" ht="38.25" customHeight="1">
      <c r="A33" s="36"/>
      <c r="B33" s="46" t="s">
        <v>78</v>
      </c>
      <c r="C33" s="34" t="s">
        <v>86</v>
      </c>
      <c r="D33" s="44" t="s">
        <v>134</v>
      </c>
      <c r="E33" s="38">
        <v>4</v>
      </c>
      <c r="F33" s="38"/>
      <c r="G33" s="38">
        <v>4</v>
      </c>
      <c r="H33" s="38">
        <v>4</v>
      </c>
      <c r="I33" s="38"/>
      <c r="J33" s="38">
        <v>4</v>
      </c>
      <c r="K33" s="38">
        <v>0</v>
      </c>
      <c r="L33" s="38"/>
      <c r="M33" s="38">
        <v>0</v>
      </c>
    </row>
    <row r="34" spans="1:13" ht="39" customHeight="1">
      <c r="A34" s="36"/>
      <c r="B34" s="47" t="s">
        <v>79</v>
      </c>
      <c r="C34" s="34" t="s">
        <v>93</v>
      </c>
      <c r="D34" s="44" t="s">
        <v>134</v>
      </c>
      <c r="E34" s="38">
        <v>1</v>
      </c>
      <c r="F34" s="38"/>
      <c r="G34" s="38">
        <v>1</v>
      </c>
      <c r="H34" s="38">
        <v>1</v>
      </c>
      <c r="I34" s="38"/>
      <c r="J34" s="38">
        <v>1</v>
      </c>
      <c r="K34" s="38"/>
      <c r="L34" s="38"/>
      <c r="M34" s="38"/>
    </row>
    <row r="35" spans="1:13" ht="72.75" customHeight="1">
      <c r="A35" s="36"/>
      <c r="B35" s="39" t="s">
        <v>80</v>
      </c>
      <c r="C35" s="34" t="s">
        <v>93</v>
      </c>
      <c r="D35" s="44" t="s">
        <v>134</v>
      </c>
      <c r="E35" s="38">
        <v>25</v>
      </c>
      <c r="F35" s="38"/>
      <c r="G35" s="38">
        <f t="shared" si="0"/>
        <v>25</v>
      </c>
      <c r="H35" s="38">
        <v>25</v>
      </c>
      <c r="I35" s="38"/>
      <c r="J35" s="38">
        <f>SUM(H35:I35)</f>
        <v>25</v>
      </c>
      <c r="K35" s="38"/>
      <c r="L35" s="38"/>
      <c r="M35" s="38">
        <f>G35-J35</f>
        <v>0</v>
      </c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8" ht="12.75">
      <c r="A37" t="s">
        <v>154</v>
      </c>
      <c r="E37" s="20"/>
      <c r="F37" s="105" t="s">
        <v>115</v>
      </c>
      <c r="G37" s="105"/>
      <c r="H37" s="105"/>
    </row>
    <row r="38" ht="13.5">
      <c r="A38" s="21" t="s">
        <v>43</v>
      </c>
    </row>
  </sheetData>
  <mergeCells count="24">
    <mergeCell ref="L1:M1"/>
    <mergeCell ref="L2:M2"/>
    <mergeCell ref="L3:M3"/>
    <mergeCell ref="L4:M4"/>
    <mergeCell ref="E7:H7"/>
    <mergeCell ref="D8:I8"/>
    <mergeCell ref="D9:I9"/>
    <mergeCell ref="D10:I10"/>
    <mergeCell ref="F37:H37"/>
    <mergeCell ref="A11:I11"/>
    <mergeCell ref="A12:I12"/>
    <mergeCell ref="A13:I13"/>
    <mergeCell ref="B14:D14"/>
    <mergeCell ref="F14:M14"/>
    <mergeCell ref="A15:K15"/>
    <mergeCell ref="A16:I16"/>
    <mergeCell ref="K16:M16"/>
    <mergeCell ref="D17:D18"/>
    <mergeCell ref="E17:G17"/>
    <mergeCell ref="H17:J17"/>
    <mergeCell ref="K17:M17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34">
      <selection activeCell="A49" sqref="A49:H50"/>
    </sheetView>
  </sheetViews>
  <sheetFormatPr defaultColWidth="9.140625" defaultRowHeight="12.75"/>
  <cols>
    <col min="1" max="1" width="8.140625" style="0" customWidth="1"/>
    <col min="2" max="2" width="18.7109375" style="0" customWidth="1"/>
    <col min="4" max="4" width="12.28125" style="0" customWidth="1"/>
    <col min="5" max="5" width="11.421875" style="0" customWidth="1"/>
    <col min="6" max="6" width="12.421875" style="0" customWidth="1"/>
    <col min="8" max="8" width="11.28125" style="0" customWidth="1"/>
    <col min="9" max="9" width="10.57421875" style="0" customWidth="1"/>
    <col min="11" max="11" width="10.57421875" style="0" customWidth="1"/>
    <col min="12" max="12" width="11.7109375" style="0" customWidth="1"/>
  </cols>
  <sheetData>
    <row r="1" spans="12:13" ht="12.75">
      <c r="L1" s="102" t="s">
        <v>0</v>
      </c>
      <c r="M1" s="102"/>
    </row>
    <row r="2" spans="11:13" ht="15.75">
      <c r="K2" s="1" t="s">
        <v>1</v>
      </c>
      <c r="L2" s="102" t="s">
        <v>2</v>
      </c>
      <c r="M2" s="102"/>
    </row>
    <row r="3" spans="11:13" ht="15.75">
      <c r="K3" s="1" t="s">
        <v>3</v>
      </c>
      <c r="L3" s="102" t="s">
        <v>4</v>
      </c>
      <c r="M3" s="102"/>
    </row>
    <row r="4" spans="11:13" ht="15.75">
      <c r="K4" s="1" t="s">
        <v>5</v>
      </c>
      <c r="L4" s="102" t="s">
        <v>6</v>
      </c>
      <c r="M4" s="102"/>
    </row>
    <row r="5" ht="15.75">
      <c r="K5" s="1" t="s">
        <v>7</v>
      </c>
    </row>
    <row r="6" ht="13.5">
      <c r="A6" s="2"/>
    </row>
    <row r="7" spans="1:9" ht="15.75">
      <c r="A7" s="3"/>
      <c r="B7" s="3"/>
      <c r="C7" s="3"/>
      <c r="D7" s="4"/>
      <c r="E7" s="103" t="s">
        <v>8</v>
      </c>
      <c r="F7" s="103"/>
      <c r="G7" s="103"/>
      <c r="H7" s="103"/>
      <c r="I7" s="4"/>
    </row>
    <row r="8" spans="4:9" ht="12.75">
      <c r="D8" s="104" t="s">
        <v>9</v>
      </c>
      <c r="E8" s="104"/>
      <c r="F8" s="104"/>
      <c r="G8" s="104"/>
      <c r="H8" s="104"/>
      <c r="I8" s="104"/>
    </row>
    <row r="9" spans="4:9" ht="12.75">
      <c r="D9" s="104" t="s">
        <v>10</v>
      </c>
      <c r="E9" s="104"/>
      <c r="F9" s="104"/>
      <c r="G9" s="104"/>
      <c r="H9" s="104"/>
      <c r="I9" s="104"/>
    </row>
    <row r="10" spans="1:9" ht="13.5">
      <c r="A10" s="5"/>
      <c r="D10" s="105" t="s">
        <v>11</v>
      </c>
      <c r="E10" s="105"/>
      <c r="F10" s="105"/>
      <c r="G10" s="105"/>
      <c r="H10" s="105"/>
      <c r="I10" s="105"/>
    </row>
    <row r="11" spans="1:9" ht="13.5">
      <c r="A11" s="107" t="s">
        <v>12</v>
      </c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</row>
    <row r="13" spans="1:9" ht="13.5">
      <c r="A13" s="107" t="s">
        <v>111</v>
      </c>
      <c r="B13" s="107"/>
      <c r="C13" s="107"/>
      <c r="D13" s="107"/>
      <c r="E13" s="107"/>
      <c r="F13" s="107"/>
      <c r="G13" s="107"/>
      <c r="H13" s="107"/>
      <c r="I13" s="107"/>
    </row>
    <row r="14" spans="1:13" ht="15.75" customHeight="1">
      <c r="A14" s="5"/>
      <c r="B14" s="105">
        <v>611160</v>
      </c>
      <c r="C14" s="105"/>
      <c r="D14" s="105"/>
      <c r="F14" s="128" t="s">
        <v>117</v>
      </c>
      <c r="G14" s="129"/>
      <c r="H14" s="129"/>
      <c r="I14" s="129"/>
      <c r="J14" s="129"/>
      <c r="K14" s="129"/>
      <c r="L14" s="129"/>
      <c r="M14" s="129"/>
    </row>
    <row r="15" spans="1:11" ht="13.5">
      <c r="A15" s="111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2" ht="13.5">
      <c r="A16" s="70"/>
      <c r="B16" s="70"/>
      <c r="C16" s="70"/>
      <c r="D16" s="107" t="s">
        <v>15</v>
      </c>
      <c r="E16" s="107"/>
      <c r="F16" s="107"/>
      <c r="G16" s="107"/>
      <c r="H16" s="107"/>
      <c r="I16" s="107"/>
      <c r="J16" s="107"/>
      <c r="K16" s="107"/>
      <c r="L16" s="107"/>
    </row>
    <row r="17" spans="1:12" ht="13.5">
      <c r="A17" s="70"/>
      <c r="B17" s="72" t="s">
        <v>121</v>
      </c>
      <c r="C17" s="70"/>
      <c r="D17" s="5"/>
      <c r="E17" s="5"/>
      <c r="F17" s="5"/>
      <c r="G17" s="5"/>
      <c r="H17" s="5"/>
      <c r="I17" s="5"/>
      <c r="J17" s="5"/>
      <c r="K17" s="5"/>
      <c r="L17" s="5"/>
    </row>
    <row r="18" spans="1:13" ht="12.75">
      <c r="A18" s="112"/>
      <c r="B18" s="106" t="s">
        <v>16</v>
      </c>
      <c r="C18" s="96" t="s">
        <v>17</v>
      </c>
      <c r="D18" s="96" t="s">
        <v>18</v>
      </c>
      <c r="E18" s="96" t="s">
        <v>19</v>
      </c>
      <c r="F18" s="96"/>
      <c r="G18" s="96"/>
      <c r="H18" s="106" t="s">
        <v>20</v>
      </c>
      <c r="I18" s="106"/>
      <c r="J18" s="106"/>
      <c r="K18" s="106" t="s">
        <v>21</v>
      </c>
      <c r="L18" s="106"/>
      <c r="M18" s="106"/>
    </row>
    <row r="19" spans="1:13" ht="25.5">
      <c r="A19" s="113"/>
      <c r="B19" s="106"/>
      <c r="C19" s="96"/>
      <c r="D19" s="96"/>
      <c r="E19" s="6" t="s">
        <v>22</v>
      </c>
      <c r="F19" s="7" t="s">
        <v>23</v>
      </c>
      <c r="G19" s="8" t="s">
        <v>24</v>
      </c>
      <c r="H19" s="6" t="s">
        <v>22</v>
      </c>
      <c r="I19" s="9" t="s">
        <v>23</v>
      </c>
      <c r="J19" s="8" t="s">
        <v>24</v>
      </c>
      <c r="K19" s="6" t="s">
        <v>22</v>
      </c>
      <c r="L19" s="9" t="s">
        <v>23</v>
      </c>
      <c r="M19" s="8" t="s">
        <v>24</v>
      </c>
    </row>
    <row r="20" spans="1:13" ht="13.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4.75">
      <c r="A21" s="10">
        <v>1</v>
      </c>
      <c r="B21" s="8" t="s">
        <v>25</v>
      </c>
      <c r="C21" s="11" t="s">
        <v>26</v>
      </c>
      <c r="D21" s="12" t="s">
        <v>146</v>
      </c>
      <c r="E21" s="22">
        <v>1520.829</v>
      </c>
      <c r="F21" s="22">
        <v>30</v>
      </c>
      <c r="G21" s="22">
        <f>SUM(E21:F21)</f>
        <v>1550.829</v>
      </c>
      <c r="H21" s="22">
        <v>1387.966</v>
      </c>
      <c r="I21" s="22">
        <v>30</v>
      </c>
      <c r="J21" s="22">
        <f>SUM(H21:I21)</f>
        <v>1417.966</v>
      </c>
      <c r="K21" s="22">
        <f>E21-H21</f>
        <v>132.86300000000006</v>
      </c>
      <c r="L21" s="22">
        <f>F21-I21</f>
        <v>0</v>
      </c>
      <c r="M21" s="22">
        <f>G21-J21</f>
        <v>132.86300000000006</v>
      </c>
    </row>
    <row r="22" spans="1:13" ht="24">
      <c r="A22" s="10"/>
      <c r="B22" s="13" t="s">
        <v>123</v>
      </c>
      <c r="C22" s="14" t="s">
        <v>29</v>
      </c>
      <c r="D22" s="15" t="s">
        <v>30</v>
      </c>
      <c r="E22" s="22">
        <v>3</v>
      </c>
      <c r="F22" s="22"/>
      <c r="G22" s="22">
        <f>SUM(E22:F22)</f>
        <v>3</v>
      </c>
      <c r="H22" s="22">
        <v>3</v>
      </c>
      <c r="I22" s="22" t="s">
        <v>122</v>
      </c>
      <c r="J22" s="22">
        <f>SUM(H22:I22)</f>
        <v>3</v>
      </c>
      <c r="K22" s="22">
        <f aca="true" t="shared" si="0" ref="K22:K33">E22-H22</f>
        <v>0</v>
      </c>
      <c r="L22" s="22"/>
      <c r="M22" s="22">
        <f aca="true" t="shared" si="1" ref="M22:M33">G22-J22</f>
        <v>0</v>
      </c>
    </row>
    <row r="23" spans="1:13" ht="25.5" thickBot="1">
      <c r="A23" s="10"/>
      <c r="B23" s="16" t="s">
        <v>124</v>
      </c>
      <c r="C23" s="14" t="s">
        <v>29</v>
      </c>
      <c r="D23" s="15" t="s">
        <v>60</v>
      </c>
      <c r="E23" s="22">
        <v>14.75</v>
      </c>
      <c r="F23" s="22"/>
      <c r="G23" s="22">
        <f>SUM(E23:F23)</f>
        <v>14.75</v>
      </c>
      <c r="H23" s="22">
        <v>12.75</v>
      </c>
      <c r="I23" s="22"/>
      <c r="J23" s="22">
        <f>SUM(H23:I23)</f>
        <v>12.75</v>
      </c>
      <c r="K23" s="22">
        <f t="shared" si="0"/>
        <v>2</v>
      </c>
      <c r="L23" s="22"/>
      <c r="M23" s="22">
        <f t="shared" si="1"/>
        <v>2</v>
      </c>
    </row>
    <row r="24" spans="1:13" ht="77.25" thickBot="1">
      <c r="A24" s="10"/>
      <c r="B24" s="75" t="s">
        <v>125</v>
      </c>
      <c r="C24" s="14" t="s">
        <v>29</v>
      </c>
      <c r="D24" s="15" t="s">
        <v>60</v>
      </c>
      <c r="E24" s="22">
        <v>1</v>
      </c>
      <c r="F24" s="22"/>
      <c r="G24" s="22">
        <f>SUM(E24:F24)</f>
        <v>1</v>
      </c>
      <c r="H24" s="22">
        <v>1</v>
      </c>
      <c r="I24" s="22"/>
      <c r="J24" s="22">
        <f>SUM(H24:I24)</f>
        <v>1</v>
      </c>
      <c r="K24" s="22">
        <f t="shared" si="0"/>
        <v>0</v>
      </c>
      <c r="L24" s="22"/>
      <c r="M24" s="22">
        <f t="shared" si="1"/>
        <v>0</v>
      </c>
    </row>
    <row r="25" spans="1:13" ht="24">
      <c r="A25" s="10"/>
      <c r="B25" s="76" t="s">
        <v>126</v>
      </c>
      <c r="C25" s="14" t="s">
        <v>29</v>
      </c>
      <c r="D25" s="15" t="s">
        <v>60</v>
      </c>
      <c r="E25" s="22">
        <v>1</v>
      </c>
      <c r="F25" s="22"/>
      <c r="G25" s="22">
        <f>SUM(E25:F25)</f>
        <v>1</v>
      </c>
      <c r="H25" s="22">
        <v>1</v>
      </c>
      <c r="I25" s="22"/>
      <c r="J25" s="22">
        <f>SUM(H25:I25)</f>
        <v>1</v>
      </c>
      <c r="K25" s="22">
        <f t="shared" si="0"/>
        <v>0</v>
      </c>
      <c r="L25" s="22"/>
      <c r="M25" s="22">
        <f t="shared" si="1"/>
        <v>0</v>
      </c>
    </row>
    <row r="26" spans="1:13" ht="24">
      <c r="A26" s="10"/>
      <c r="B26" s="44" t="s">
        <v>127</v>
      </c>
      <c r="C26" s="14" t="s">
        <v>29</v>
      </c>
      <c r="D26" s="15" t="s">
        <v>60</v>
      </c>
      <c r="E26" s="22">
        <f>E25+E24+E23</f>
        <v>16.75</v>
      </c>
      <c r="F26" s="22">
        <f aca="true" t="shared" si="2" ref="F26:M26">F25+F24+F23</f>
        <v>0</v>
      </c>
      <c r="G26" s="22">
        <f t="shared" si="2"/>
        <v>16.75</v>
      </c>
      <c r="H26" s="22">
        <f t="shared" si="2"/>
        <v>14.75</v>
      </c>
      <c r="I26" s="22">
        <f t="shared" si="2"/>
        <v>0</v>
      </c>
      <c r="J26" s="22">
        <f t="shared" si="2"/>
        <v>14.75</v>
      </c>
      <c r="K26" s="22">
        <f t="shared" si="2"/>
        <v>2</v>
      </c>
      <c r="L26" s="22">
        <f t="shared" si="2"/>
        <v>0</v>
      </c>
      <c r="M26" s="22">
        <f t="shared" si="2"/>
        <v>2</v>
      </c>
    </row>
    <row r="27" spans="1:13" ht="14.25" thickBot="1">
      <c r="A27" s="10">
        <v>2</v>
      </c>
      <c r="B27" s="8" t="s">
        <v>35</v>
      </c>
      <c r="C27" s="14"/>
      <c r="D27" s="15"/>
      <c r="E27" s="22"/>
      <c r="F27" s="22"/>
      <c r="G27" s="22">
        <f aca="true" t="shared" si="3" ref="G27:G33">SUM(E27:F27)</f>
        <v>0</v>
      </c>
      <c r="H27" s="22"/>
      <c r="I27" s="22"/>
      <c r="J27" s="22">
        <f aca="true" t="shared" si="4" ref="J27:J33">SUM(H27:I27)</f>
        <v>0</v>
      </c>
      <c r="K27" s="22">
        <f t="shared" si="0"/>
        <v>0</v>
      </c>
      <c r="L27" s="22"/>
      <c r="M27" s="22">
        <f t="shared" si="1"/>
        <v>0</v>
      </c>
    </row>
    <row r="28" spans="1:13" ht="26.25" thickBot="1">
      <c r="A28" s="10"/>
      <c r="B28" s="77" t="s">
        <v>128</v>
      </c>
      <c r="C28" s="14" t="s">
        <v>29</v>
      </c>
      <c r="D28" s="15" t="s">
        <v>30</v>
      </c>
      <c r="E28" s="22">
        <v>12</v>
      </c>
      <c r="F28" s="22"/>
      <c r="G28" s="22">
        <f t="shared" si="3"/>
        <v>12</v>
      </c>
      <c r="H28" s="22">
        <v>12</v>
      </c>
      <c r="I28" s="22"/>
      <c r="J28" s="22">
        <f t="shared" si="4"/>
        <v>12</v>
      </c>
      <c r="K28" s="22">
        <f t="shared" si="0"/>
        <v>0</v>
      </c>
      <c r="L28" s="22"/>
      <c r="M28" s="22">
        <f t="shared" si="1"/>
        <v>0</v>
      </c>
    </row>
    <row r="29" spans="1:13" ht="26.25" thickBot="1">
      <c r="A29" s="10"/>
      <c r="B29" s="77" t="s">
        <v>129</v>
      </c>
      <c r="C29" s="14" t="s">
        <v>29</v>
      </c>
      <c r="D29" s="24"/>
      <c r="E29" s="22">
        <v>400</v>
      </c>
      <c r="F29" s="22"/>
      <c r="G29" s="22">
        <f t="shared" si="3"/>
        <v>400</v>
      </c>
      <c r="H29" s="22">
        <v>352</v>
      </c>
      <c r="I29" s="22"/>
      <c r="J29" s="22">
        <f t="shared" si="4"/>
        <v>352</v>
      </c>
      <c r="K29" s="22">
        <f t="shared" si="0"/>
        <v>48</v>
      </c>
      <c r="L29" s="22"/>
      <c r="M29" s="22">
        <f t="shared" si="1"/>
        <v>48</v>
      </c>
    </row>
    <row r="30" spans="1:13" ht="13.5">
      <c r="A30" s="10">
        <v>2</v>
      </c>
      <c r="B30" s="8" t="s">
        <v>38</v>
      </c>
      <c r="C30" s="8"/>
      <c r="D30" s="8"/>
      <c r="E30" s="22"/>
      <c r="F30" s="22"/>
      <c r="G30" s="22">
        <f t="shared" si="3"/>
        <v>0</v>
      </c>
      <c r="H30" s="22"/>
      <c r="I30" s="22"/>
      <c r="J30" s="22">
        <f t="shared" si="4"/>
        <v>0</v>
      </c>
      <c r="K30" s="22">
        <f t="shared" si="0"/>
        <v>0</v>
      </c>
      <c r="L30" s="22"/>
      <c r="M30" s="22">
        <f t="shared" si="1"/>
        <v>0</v>
      </c>
    </row>
    <row r="31" spans="1:13" ht="36.75">
      <c r="A31" s="10"/>
      <c r="B31" s="16" t="s">
        <v>130</v>
      </c>
      <c r="C31" s="8" t="s">
        <v>37</v>
      </c>
      <c r="D31" s="15" t="s">
        <v>30</v>
      </c>
      <c r="E31" s="22">
        <v>200</v>
      </c>
      <c r="F31" s="22"/>
      <c r="G31" s="22">
        <f t="shared" si="3"/>
        <v>200</v>
      </c>
      <c r="H31" s="22">
        <v>176</v>
      </c>
      <c r="I31" s="22"/>
      <c r="J31" s="22">
        <f t="shared" si="4"/>
        <v>176</v>
      </c>
      <c r="K31" s="22">
        <f t="shared" si="0"/>
        <v>24</v>
      </c>
      <c r="L31" s="22"/>
      <c r="M31" s="22">
        <f t="shared" si="1"/>
        <v>24</v>
      </c>
    </row>
    <row r="32" spans="1:13" ht="36.75">
      <c r="A32" s="10"/>
      <c r="B32" s="16" t="s">
        <v>131</v>
      </c>
      <c r="C32" s="14" t="s">
        <v>37</v>
      </c>
      <c r="D32" s="8" t="s">
        <v>37</v>
      </c>
      <c r="E32" s="22">
        <v>3</v>
      </c>
      <c r="F32" s="22"/>
      <c r="G32" s="22">
        <f t="shared" si="3"/>
        <v>3</v>
      </c>
      <c r="H32" s="22">
        <v>3</v>
      </c>
      <c r="I32" s="22"/>
      <c r="J32" s="22">
        <f t="shared" si="4"/>
        <v>3</v>
      </c>
      <c r="K32" s="22">
        <f t="shared" si="0"/>
        <v>0</v>
      </c>
      <c r="L32" s="22"/>
      <c r="M32" s="22">
        <f t="shared" si="1"/>
        <v>0</v>
      </c>
    </row>
    <row r="33" spans="1:13" ht="39">
      <c r="A33" s="71"/>
      <c r="B33" s="16" t="s">
        <v>67</v>
      </c>
      <c r="C33" s="23" t="s">
        <v>104</v>
      </c>
      <c r="D33" s="73" t="s">
        <v>118</v>
      </c>
      <c r="E33" s="22">
        <v>1810</v>
      </c>
      <c r="F33" s="22"/>
      <c r="G33" s="22">
        <f t="shared" si="3"/>
        <v>1810</v>
      </c>
      <c r="H33" s="22">
        <v>1810</v>
      </c>
      <c r="I33" s="22"/>
      <c r="J33" s="22">
        <f t="shared" si="4"/>
        <v>1810</v>
      </c>
      <c r="K33" s="22">
        <f t="shared" si="0"/>
        <v>0</v>
      </c>
      <c r="L33" s="22"/>
      <c r="M33" s="22">
        <f t="shared" si="1"/>
        <v>0</v>
      </c>
    </row>
    <row r="34" spans="1:13" ht="13.5">
      <c r="A34" s="78" t="s">
        <v>132</v>
      </c>
      <c r="B34" s="78"/>
      <c r="C34" s="78"/>
      <c r="D34" s="78"/>
      <c r="E34" s="78"/>
      <c r="F34" s="78"/>
      <c r="G34" s="78"/>
      <c r="H34" s="78"/>
      <c r="I34" s="78"/>
      <c r="K34" s="104"/>
      <c r="L34" s="104"/>
      <c r="M34" s="104"/>
    </row>
    <row r="35" spans="1:13" ht="12.75">
      <c r="A35" s="112"/>
      <c r="B35" s="106" t="s">
        <v>16</v>
      </c>
      <c r="C35" s="96" t="s">
        <v>17</v>
      </c>
      <c r="D35" s="96" t="s">
        <v>18</v>
      </c>
      <c r="E35" s="96" t="s">
        <v>19</v>
      </c>
      <c r="F35" s="96"/>
      <c r="G35" s="96"/>
      <c r="H35" s="106" t="s">
        <v>20</v>
      </c>
      <c r="I35" s="106"/>
      <c r="J35" s="106"/>
      <c r="K35" s="106" t="s">
        <v>21</v>
      </c>
      <c r="L35" s="106"/>
      <c r="M35" s="106"/>
    </row>
    <row r="36" spans="1:13" ht="25.5">
      <c r="A36" s="113"/>
      <c r="B36" s="106"/>
      <c r="C36" s="96"/>
      <c r="D36" s="96"/>
      <c r="E36" s="6" t="s">
        <v>22</v>
      </c>
      <c r="F36" s="7" t="s">
        <v>23</v>
      </c>
      <c r="G36" s="8" t="s">
        <v>24</v>
      </c>
      <c r="H36" s="6" t="s">
        <v>22</v>
      </c>
      <c r="I36" s="9" t="s">
        <v>23</v>
      </c>
      <c r="J36" s="8" t="s">
        <v>24</v>
      </c>
      <c r="K36" s="6" t="s">
        <v>22</v>
      </c>
      <c r="L36" s="9" t="s">
        <v>23</v>
      </c>
      <c r="M36" s="8" t="s">
        <v>24</v>
      </c>
    </row>
    <row r="37" spans="1:13" ht="13.5">
      <c r="A37" s="1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4.75">
      <c r="A38" s="10">
        <v>1</v>
      </c>
      <c r="B38" s="8" t="s">
        <v>25</v>
      </c>
      <c r="C38" s="11" t="s">
        <v>26</v>
      </c>
      <c r="D38" s="12" t="s">
        <v>27</v>
      </c>
      <c r="E38" s="22">
        <v>1132.177</v>
      </c>
      <c r="F38" s="22">
        <v>1.06</v>
      </c>
      <c r="G38" s="22">
        <f>SUM(E38:F38)</f>
        <v>1133.2369999999999</v>
      </c>
      <c r="H38" s="22">
        <v>1130.649</v>
      </c>
      <c r="I38" s="22">
        <v>1.06</v>
      </c>
      <c r="J38" s="22">
        <f>SUM(H38:I38)</f>
        <v>1131.7089999999998</v>
      </c>
      <c r="K38" s="22">
        <f>E38-H38</f>
        <v>1.52800000000002</v>
      </c>
      <c r="L38" s="22">
        <f>F38-I38</f>
        <v>0</v>
      </c>
      <c r="M38" s="22">
        <f>G38-J38</f>
        <v>1.52800000000002</v>
      </c>
    </row>
    <row r="39" spans="1:13" ht="39" customHeight="1">
      <c r="A39" s="10"/>
      <c r="B39" s="13" t="s">
        <v>61</v>
      </c>
      <c r="C39" s="14" t="s">
        <v>29</v>
      </c>
      <c r="D39" s="15" t="s">
        <v>30</v>
      </c>
      <c r="E39" s="22">
        <v>8</v>
      </c>
      <c r="F39" s="22"/>
      <c r="G39" s="22">
        <f aca="true" t="shared" si="5" ref="G39:G47">SUM(E39:F39)</f>
        <v>8</v>
      </c>
      <c r="H39" s="22">
        <v>8</v>
      </c>
      <c r="I39" s="22"/>
      <c r="J39" s="22">
        <f aca="true" t="shared" si="6" ref="J39:J47">SUM(H39:I39)</f>
        <v>8</v>
      </c>
      <c r="K39" s="22">
        <f aca="true" t="shared" si="7" ref="K39:K47">E39-H39</f>
        <v>0</v>
      </c>
      <c r="L39" s="22"/>
      <c r="M39" s="22">
        <f aca="true" t="shared" si="8" ref="M39:M47">G39-J39</f>
        <v>0</v>
      </c>
    </row>
    <row r="40" spans="1:13" ht="27" customHeight="1">
      <c r="A40" s="10"/>
      <c r="B40" s="16" t="s">
        <v>62</v>
      </c>
      <c r="C40" s="14" t="s">
        <v>29</v>
      </c>
      <c r="D40" s="15" t="s">
        <v>60</v>
      </c>
      <c r="E40" s="22">
        <v>10</v>
      </c>
      <c r="F40" s="22"/>
      <c r="G40" s="22">
        <f t="shared" si="5"/>
        <v>10</v>
      </c>
      <c r="H40" s="22">
        <v>10</v>
      </c>
      <c r="I40" s="22"/>
      <c r="J40" s="22">
        <f t="shared" si="6"/>
        <v>10</v>
      </c>
      <c r="K40" s="22">
        <f t="shared" si="7"/>
        <v>0</v>
      </c>
      <c r="L40" s="22"/>
      <c r="M40" s="22">
        <f t="shared" si="8"/>
        <v>0</v>
      </c>
    </row>
    <row r="41" spans="1:13" ht="39" customHeight="1">
      <c r="A41" s="10"/>
      <c r="B41" s="17" t="s">
        <v>63</v>
      </c>
      <c r="C41" s="14" t="s">
        <v>29</v>
      </c>
      <c r="D41" s="24" t="s">
        <v>120</v>
      </c>
      <c r="E41" s="22">
        <v>12</v>
      </c>
      <c r="F41" s="22"/>
      <c r="G41" s="22">
        <f t="shared" si="5"/>
        <v>12</v>
      </c>
      <c r="H41" s="22">
        <v>12</v>
      </c>
      <c r="I41" s="22"/>
      <c r="J41" s="22">
        <f t="shared" si="6"/>
        <v>12</v>
      </c>
      <c r="K41" s="22">
        <f t="shared" si="7"/>
        <v>0</v>
      </c>
      <c r="L41" s="22"/>
      <c r="M41" s="22">
        <f t="shared" si="8"/>
        <v>0</v>
      </c>
    </row>
    <row r="42" spans="1:13" ht="18" customHeight="1">
      <c r="A42" s="10">
        <v>2</v>
      </c>
      <c r="B42" s="8" t="s">
        <v>35</v>
      </c>
      <c r="C42" s="8"/>
      <c r="D42" s="8"/>
      <c r="E42" s="22"/>
      <c r="F42" s="22"/>
      <c r="G42" s="22">
        <f>SUM(E42:F42)</f>
        <v>0</v>
      </c>
      <c r="H42" s="22"/>
      <c r="I42" s="22"/>
      <c r="J42" s="22">
        <f>SUM(H42:I42)</f>
        <v>0</v>
      </c>
      <c r="K42" s="22">
        <f t="shared" si="7"/>
        <v>0</v>
      </c>
      <c r="L42" s="22"/>
      <c r="M42" s="22">
        <f t="shared" si="8"/>
        <v>0</v>
      </c>
    </row>
    <row r="43" spans="1:13" ht="39" customHeight="1">
      <c r="A43" s="10"/>
      <c r="B43" s="17" t="s">
        <v>66</v>
      </c>
      <c r="C43" s="14" t="s">
        <v>29</v>
      </c>
      <c r="D43" s="74" t="s">
        <v>119</v>
      </c>
      <c r="E43" s="22">
        <v>6</v>
      </c>
      <c r="F43" s="22"/>
      <c r="G43" s="22">
        <f>SUM(E43:F43)</f>
        <v>6</v>
      </c>
      <c r="H43" s="22">
        <v>4</v>
      </c>
      <c r="I43" s="22"/>
      <c r="J43" s="22">
        <f>SUM(H43:I43)</f>
        <v>4</v>
      </c>
      <c r="K43" s="22">
        <f t="shared" si="7"/>
        <v>2</v>
      </c>
      <c r="L43" s="22"/>
      <c r="M43" s="22">
        <f t="shared" si="8"/>
        <v>2</v>
      </c>
    </row>
    <row r="44" spans="1:13" ht="13.5">
      <c r="A44" s="10">
        <v>2</v>
      </c>
      <c r="B44" s="8" t="s">
        <v>38</v>
      </c>
      <c r="C44" s="8"/>
      <c r="D44" s="8"/>
      <c r="E44" s="22"/>
      <c r="F44" s="22"/>
      <c r="G44" s="22">
        <f t="shared" si="5"/>
        <v>0</v>
      </c>
      <c r="H44" s="22"/>
      <c r="I44" s="22"/>
      <c r="J44" s="22">
        <f t="shared" si="6"/>
        <v>0</v>
      </c>
      <c r="K44" s="22">
        <f t="shared" si="7"/>
        <v>0</v>
      </c>
      <c r="L44" s="22"/>
      <c r="M44" s="22">
        <f t="shared" si="8"/>
        <v>0</v>
      </c>
    </row>
    <row r="45" spans="1:13" ht="39" customHeight="1">
      <c r="A45" s="10"/>
      <c r="B45" s="16" t="s">
        <v>64</v>
      </c>
      <c r="C45" s="8" t="s">
        <v>37</v>
      </c>
      <c r="D45" s="8" t="s">
        <v>37</v>
      </c>
      <c r="E45" s="22">
        <v>478</v>
      </c>
      <c r="F45" s="22"/>
      <c r="G45" s="22">
        <f t="shared" si="5"/>
        <v>478</v>
      </c>
      <c r="H45" s="22">
        <v>491</v>
      </c>
      <c r="I45" s="22"/>
      <c r="J45" s="22">
        <f t="shared" si="6"/>
        <v>491</v>
      </c>
      <c r="K45" s="22">
        <f t="shared" si="7"/>
        <v>-13</v>
      </c>
      <c r="L45" s="22"/>
      <c r="M45" s="22">
        <f t="shared" si="8"/>
        <v>-13</v>
      </c>
    </row>
    <row r="46" spans="1:13" ht="39" customHeight="1">
      <c r="A46" s="10"/>
      <c r="B46" s="16" t="s">
        <v>65</v>
      </c>
      <c r="C46" s="14" t="s">
        <v>37</v>
      </c>
      <c r="D46" s="8" t="s">
        <v>37</v>
      </c>
      <c r="E46" s="22">
        <v>36</v>
      </c>
      <c r="F46" s="22"/>
      <c r="G46" s="22">
        <f t="shared" si="5"/>
        <v>36</v>
      </c>
      <c r="H46" s="22">
        <v>36</v>
      </c>
      <c r="I46" s="22"/>
      <c r="J46" s="22">
        <f t="shared" si="6"/>
        <v>36</v>
      </c>
      <c r="K46" s="22">
        <f t="shared" si="7"/>
        <v>0</v>
      </c>
      <c r="L46" s="22"/>
      <c r="M46" s="22">
        <f t="shared" si="8"/>
        <v>0</v>
      </c>
    </row>
    <row r="47" spans="1:13" ht="39" customHeight="1">
      <c r="A47" s="71"/>
      <c r="B47" s="16" t="s">
        <v>67</v>
      </c>
      <c r="C47" s="23" t="s">
        <v>104</v>
      </c>
      <c r="D47" s="73" t="s">
        <v>118</v>
      </c>
      <c r="E47" s="22">
        <v>1810</v>
      </c>
      <c r="F47" s="22"/>
      <c r="G47" s="22">
        <f t="shared" si="5"/>
        <v>1810</v>
      </c>
      <c r="H47" s="22">
        <v>1810</v>
      </c>
      <c r="I47" s="22"/>
      <c r="J47" s="22">
        <f t="shared" si="6"/>
        <v>1810</v>
      </c>
      <c r="K47" s="22">
        <f t="shared" si="7"/>
        <v>0</v>
      </c>
      <c r="L47" s="22"/>
      <c r="M47" s="22">
        <f t="shared" si="8"/>
        <v>0</v>
      </c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8" ht="12.75">
      <c r="A49" t="s">
        <v>154</v>
      </c>
      <c r="E49" s="20"/>
      <c r="F49" s="105" t="s">
        <v>115</v>
      </c>
      <c r="G49" s="105"/>
      <c r="H49" s="105"/>
    </row>
    <row r="50" ht="13.5">
      <c r="A50" s="21" t="s">
        <v>43</v>
      </c>
    </row>
  </sheetData>
  <mergeCells count="31">
    <mergeCell ref="E18:G18"/>
    <mergeCell ref="H18:J18"/>
    <mergeCell ref="K18:M18"/>
    <mergeCell ref="L1:M1"/>
    <mergeCell ref="L2:M2"/>
    <mergeCell ref="L3:M3"/>
    <mergeCell ref="L4:M4"/>
    <mergeCell ref="E7:H7"/>
    <mergeCell ref="D8:I8"/>
    <mergeCell ref="D9:I9"/>
    <mergeCell ref="D10:I10"/>
    <mergeCell ref="K35:M35"/>
    <mergeCell ref="A11:I11"/>
    <mergeCell ref="A12:I12"/>
    <mergeCell ref="A13:I13"/>
    <mergeCell ref="B14:D14"/>
    <mergeCell ref="D16:L16"/>
    <mergeCell ref="A18:A19"/>
    <mergeCell ref="B18:B19"/>
    <mergeCell ref="C18:C19"/>
    <mergeCell ref="D18:D19"/>
    <mergeCell ref="F49:H49"/>
    <mergeCell ref="F14:M14"/>
    <mergeCell ref="A15:K15"/>
    <mergeCell ref="K34:M34"/>
    <mergeCell ref="A35:A36"/>
    <mergeCell ref="B35:B36"/>
    <mergeCell ref="C35:C36"/>
    <mergeCell ref="D35:D36"/>
    <mergeCell ref="E35:G35"/>
    <mergeCell ref="H35:J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2">
      <selection activeCell="A34" sqref="A34:H35"/>
    </sheetView>
  </sheetViews>
  <sheetFormatPr defaultColWidth="9.140625" defaultRowHeight="12.75"/>
  <cols>
    <col min="2" max="2" width="18.421875" style="0" customWidth="1"/>
    <col min="3" max="3" width="13.28125" style="0" customWidth="1"/>
    <col min="4" max="4" width="10.421875" style="0" customWidth="1"/>
  </cols>
  <sheetData>
    <row r="1" spans="12:13" ht="12.75">
      <c r="L1" s="102" t="s">
        <v>0</v>
      </c>
      <c r="M1" s="102"/>
    </row>
    <row r="2" spans="11:13" ht="15.75">
      <c r="K2" s="1" t="s">
        <v>1</v>
      </c>
      <c r="L2" s="102" t="s">
        <v>2</v>
      </c>
      <c r="M2" s="102"/>
    </row>
    <row r="3" spans="11:13" ht="15.75">
      <c r="K3" s="1" t="s">
        <v>3</v>
      </c>
      <c r="L3" s="102" t="s">
        <v>4</v>
      </c>
      <c r="M3" s="102"/>
    </row>
    <row r="4" spans="11:13" ht="15.75">
      <c r="K4" s="1" t="s">
        <v>5</v>
      </c>
      <c r="L4" s="102" t="s">
        <v>6</v>
      </c>
      <c r="M4" s="102"/>
    </row>
    <row r="5" ht="15.75">
      <c r="K5" s="1" t="s">
        <v>7</v>
      </c>
    </row>
    <row r="6" ht="13.5">
      <c r="A6" s="2"/>
    </row>
    <row r="7" spans="1:9" ht="15.75">
      <c r="A7" s="3"/>
      <c r="B7" s="3"/>
      <c r="C7" s="3"/>
      <c r="D7" s="4"/>
      <c r="E7" s="103" t="s">
        <v>8</v>
      </c>
      <c r="F7" s="103"/>
      <c r="G7" s="103"/>
      <c r="H7" s="103"/>
      <c r="I7" s="4"/>
    </row>
    <row r="8" spans="4:9" ht="12.75">
      <c r="D8" s="104" t="s">
        <v>9</v>
      </c>
      <c r="E8" s="104"/>
      <c r="F8" s="104"/>
      <c r="G8" s="104"/>
      <c r="H8" s="104"/>
      <c r="I8" s="104"/>
    </row>
    <row r="9" spans="4:9" ht="12.75">
      <c r="D9" s="104" t="s">
        <v>10</v>
      </c>
      <c r="E9" s="104"/>
      <c r="F9" s="104"/>
      <c r="G9" s="104"/>
      <c r="H9" s="104"/>
      <c r="I9" s="104"/>
    </row>
    <row r="10" spans="1:9" ht="13.5">
      <c r="A10" s="5"/>
      <c r="D10" s="105" t="s">
        <v>11</v>
      </c>
      <c r="E10" s="105"/>
      <c r="F10" s="105"/>
      <c r="G10" s="105"/>
      <c r="H10" s="105"/>
      <c r="I10" s="105"/>
    </row>
    <row r="11" spans="1:9" ht="13.5">
      <c r="A11" s="107" t="s">
        <v>12</v>
      </c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</row>
    <row r="13" spans="1:9" ht="13.5">
      <c r="A13" s="107" t="s">
        <v>111</v>
      </c>
      <c r="B13" s="107"/>
      <c r="C13" s="107"/>
      <c r="D13" s="107"/>
      <c r="E13" s="107"/>
      <c r="F13" s="107"/>
      <c r="G13" s="107"/>
      <c r="H13" s="107"/>
      <c r="I13" s="107"/>
    </row>
    <row r="14" spans="1:13" ht="13.5" customHeight="1">
      <c r="A14" s="5"/>
      <c r="B14" s="108" t="s">
        <v>116</v>
      </c>
      <c r="C14" s="108"/>
      <c r="D14" s="108"/>
      <c r="F14" s="130" t="s">
        <v>150</v>
      </c>
      <c r="G14" s="131"/>
      <c r="H14" s="131"/>
      <c r="I14" s="131"/>
      <c r="J14" s="131"/>
      <c r="K14" s="131"/>
      <c r="L14" s="131"/>
      <c r="M14" s="131"/>
    </row>
    <row r="15" spans="1:11" ht="13.5">
      <c r="A15" s="111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3" ht="13.5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K16" s="104"/>
      <c r="L16" s="104"/>
      <c r="M16" s="104"/>
    </row>
    <row r="17" spans="1:13" ht="12.75">
      <c r="A17" s="112"/>
      <c r="B17" s="106" t="s">
        <v>16</v>
      </c>
      <c r="C17" s="96" t="s">
        <v>17</v>
      </c>
      <c r="D17" s="96" t="s">
        <v>18</v>
      </c>
      <c r="E17" s="96" t="s">
        <v>19</v>
      </c>
      <c r="F17" s="96"/>
      <c r="G17" s="96"/>
      <c r="H17" s="106" t="s">
        <v>20</v>
      </c>
      <c r="I17" s="106"/>
      <c r="J17" s="106"/>
      <c r="K17" s="106" t="s">
        <v>21</v>
      </c>
      <c r="L17" s="106"/>
      <c r="M17" s="106"/>
    </row>
    <row r="18" spans="1:13" ht="25.5">
      <c r="A18" s="113"/>
      <c r="B18" s="106"/>
      <c r="C18" s="96"/>
      <c r="D18" s="96"/>
      <c r="E18" s="6" t="s">
        <v>22</v>
      </c>
      <c r="F18" s="7" t="s">
        <v>23</v>
      </c>
      <c r="G18" s="8" t="s">
        <v>24</v>
      </c>
      <c r="H18" s="6" t="s">
        <v>22</v>
      </c>
      <c r="I18" s="9" t="s">
        <v>23</v>
      </c>
      <c r="J18" s="8" t="s">
        <v>24</v>
      </c>
      <c r="K18" s="6" t="s">
        <v>22</v>
      </c>
      <c r="L18" s="9" t="s">
        <v>23</v>
      </c>
      <c r="M18" s="8" t="s">
        <v>24</v>
      </c>
    </row>
    <row r="19" spans="1:13" ht="13.5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4.75">
      <c r="A20" s="10">
        <v>1</v>
      </c>
      <c r="B20" s="8" t="s">
        <v>25</v>
      </c>
      <c r="C20" s="11" t="s">
        <v>26</v>
      </c>
      <c r="D20" s="12" t="s">
        <v>146</v>
      </c>
      <c r="E20" s="22">
        <v>1657.09</v>
      </c>
      <c r="F20" s="22">
        <v>203.748</v>
      </c>
      <c r="G20" s="22">
        <f>SUM(E20:F20)</f>
        <v>1860.838</v>
      </c>
      <c r="H20" s="22">
        <v>1466.853</v>
      </c>
      <c r="I20" s="22">
        <v>199.335</v>
      </c>
      <c r="J20" s="22">
        <f>SUM(H20:I20)</f>
        <v>1666.188</v>
      </c>
      <c r="K20" s="22">
        <f>E20-H20</f>
        <v>190.23699999999985</v>
      </c>
      <c r="L20" s="22">
        <f>F20-I20</f>
        <v>4.4129999999999825</v>
      </c>
      <c r="M20" s="22">
        <f>G20-J20</f>
        <v>194.64999999999986</v>
      </c>
    </row>
    <row r="21" spans="1:13" ht="24">
      <c r="A21" s="10"/>
      <c r="B21" s="13" t="s">
        <v>28</v>
      </c>
      <c r="C21" s="14" t="s">
        <v>29</v>
      </c>
      <c r="D21" s="15" t="s">
        <v>30</v>
      </c>
      <c r="E21" s="22">
        <v>1</v>
      </c>
      <c r="F21" s="22"/>
      <c r="G21" s="22">
        <f aca="true" t="shared" si="0" ref="G21:G32">SUM(E21:F21)</f>
        <v>1</v>
      </c>
      <c r="H21" s="22">
        <v>1</v>
      </c>
      <c r="I21" s="22"/>
      <c r="J21" s="22">
        <f aca="true" t="shared" si="1" ref="J21:J32">SUM(H21:I21)</f>
        <v>1</v>
      </c>
      <c r="K21" s="22"/>
      <c r="L21" s="22"/>
      <c r="M21" s="22">
        <f>G21-J21</f>
        <v>0</v>
      </c>
    </row>
    <row r="22" spans="1:13" ht="36.75">
      <c r="A22" s="10"/>
      <c r="B22" s="16" t="s">
        <v>31</v>
      </c>
      <c r="C22" s="14" t="s">
        <v>29</v>
      </c>
      <c r="D22" s="15" t="s">
        <v>32</v>
      </c>
      <c r="E22" s="22">
        <v>0</v>
      </c>
      <c r="F22" s="22"/>
      <c r="G22" s="22">
        <f t="shared" si="0"/>
        <v>0</v>
      </c>
      <c r="H22" s="22">
        <v>0</v>
      </c>
      <c r="I22" s="22"/>
      <c r="J22" s="22">
        <f t="shared" si="1"/>
        <v>0</v>
      </c>
      <c r="K22" s="22"/>
      <c r="L22" s="22"/>
      <c r="M22" s="22">
        <f>G22-J22</f>
        <v>0</v>
      </c>
    </row>
    <row r="23" spans="1:13" ht="84.75">
      <c r="A23" s="10"/>
      <c r="B23" s="16" t="s">
        <v>33</v>
      </c>
      <c r="C23" s="14" t="s">
        <v>29</v>
      </c>
      <c r="D23" s="15" t="s">
        <v>32</v>
      </c>
      <c r="E23" s="22">
        <v>6</v>
      </c>
      <c r="F23" s="22">
        <v>0</v>
      </c>
      <c r="G23" s="22">
        <f t="shared" si="0"/>
        <v>6</v>
      </c>
      <c r="H23" s="22">
        <v>6</v>
      </c>
      <c r="I23" s="22"/>
      <c r="J23" s="22">
        <f t="shared" si="1"/>
        <v>6</v>
      </c>
      <c r="K23" s="22"/>
      <c r="L23" s="22"/>
      <c r="M23" s="22">
        <f>G23-J23</f>
        <v>0</v>
      </c>
    </row>
    <row r="24" spans="1:13" ht="33.75" customHeight="1">
      <c r="A24" s="10"/>
      <c r="B24" s="16" t="s">
        <v>34</v>
      </c>
      <c r="C24" s="14" t="s">
        <v>29</v>
      </c>
      <c r="D24" s="15" t="s">
        <v>32</v>
      </c>
      <c r="E24" s="22">
        <v>0</v>
      </c>
      <c r="F24" s="22"/>
      <c r="G24" s="22">
        <f t="shared" si="0"/>
        <v>0</v>
      </c>
      <c r="H24" s="22">
        <v>0</v>
      </c>
      <c r="I24" s="22"/>
      <c r="J24" s="22">
        <f t="shared" si="1"/>
        <v>0</v>
      </c>
      <c r="K24" s="22"/>
      <c r="L24" s="22"/>
      <c r="M24" s="22">
        <f>G24-J24</f>
        <v>0</v>
      </c>
    </row>
    <row r="25" spans="1:13" ht="31.5" customHeight="1">
      <c r="A25" s="10"/>
      <c r="B25" s="16" t="s">
        <v>48</v>
      </c>
      <c r="C25" s="14" t="s">
        <v>29</v>
      </c>
      <c r="D25" s="15" t="s">
        <v>32</v>
      </c>
      <c r="E25" s="22">
        <v>10</v>
      </c>
      <c r="F25" s="22"/>
      <c r="G25" s="22">
        <f t="shared" si="0"/>
        <v>10</v>
      </c>
      <c r="H25" s="22">
        <v>10</v>
      </c>
      <c r="I25" s="22"/>
      <c r="J25" s="22">
        <f t="shared" si="1"/>
        <v>10</v>
      </c>
      <c r="K25" s="22"/>
      <c r="L25" s="22"/>
      <c r="M25" s="22">
        <f aca="true" t="shared" si="2" ref="M25:M32">G25-J25</f>
        <v>0</v>
      </c>
    </row>
    <row r="26" spans="1:13" ht="13.5">
      <c r="A26" s="10">
        <v>2</v>
      </c>
      <c r="B26" s="8" t="s">
        <v>35</v>
      </c>
      <c r="C26" s="8"/>
      <c r="D26" s="8"/>
      <c r="E26" s="22"/>
      <c r="F26" s="22"/>
      <c r="G26" s="22">
        <f t="shared" si="0"/>
        <v>0</v>
      </c>
      <c r="H26" s="22"/>
      <c r="I26" s="22"/>
      <c r="J26" s="22">
        <f t="shared" si="1"/>
        <v>0</v>
      </c>
      <c r="K26" s="22"/>
      <c r="L26" s="22"/>
      <c r="M26" s="22">
        <f t="shared" si="2"/>
        <v>0</v>
      </c>
    </row>
    <row r="27" spans="1:13" ht="48.75">
      <c r="A27" s="10"/>
      <c r="B27" s="17" t="s">
        <v>56</v>
      </c>
      <c r="C27" s="18" t="s">
        <v>37</v>
      </c>
      <c r="D27" s="74" t="s">
        <v>152</v>
      </c>
      <c r="E27" s="22">
        <v>6</v>
      </c>
      <c r="F27" s="22"/>
      <c r="G27" s="22">
        <f t="shared" si="0"/>
        <v>6</v>
      </c>
      <c r="H27" s="22">
        <v>6</v>
      </c>
      <c r="I27" s="22"/>
      <c r="J27" s="22">
        <f t="shared" si="1"/>
        <v>6</v>
      </c>
      <c r="K27" s="22"/>
      <c r="L27" s="22"/>
      <c r="M27" s="22">
        <v>6</v>
      </c>
    </row>
    <row r="28" spans="1:13" ht="13.5">
      <c r="A28" s="10">
        <v>3</v>
      </c>
      <c r="B28" s="8" t="s">
        <v>38</v>
      </c>
      <c r="C28" s="8"/>
      <c r="D28" s="8"/>
      <c r="E28" s="22"/>
      <c r="F28" s="22"/>
      <c r="G28" s="22">
        <f t="shared" si="0"/>
        <v>0</v>
      </c>
      <c r="H28" s="22"/>
      <c r="I28" s="22"/>
      <c r="J28" s="22">
        <f t="shared" si="1"/>
        <v>0</v>
      </c>
      <c r="K28" s="22"/>
      <c r="L28" s="22"/>
      <c r="M28" s="22">
        <f t="shared" si="2"/>
        <v>0</v>
      </c>
    </row>
    <row r="29" spans="1:13" ht="48.75">
      <c r="A29" s="10"/>
      <c r="B29" s="17" t="s">
        <v>57</v>
      </c>
      <c r="C29" s="14" t="s">
        <v>40</v>
      </c>
      <c r="D29" s="74" t="s">
        <v>151</v>
      </c>
      <c r="E29" s="22">
        <v>12</v>
      </c>
      <c r="F29" s="22"/>
      <c r="G29" s="22">
        <f t="shared" si="0"/>
        <v>12</v>
      </c>
      <c r="H29" s="22">
        <v>12</v>
      </c>
      <c r="I29" s="22"/>
      <c r="J29" s="22">
        <f t="shared" si="1"/>
        <v>12</v>
      </c>
      <c r="K29" s="22"/>
      <c r="L29" s="22"/>
      <c r="M29" s="22">
        <v>0</v>
      </c>
    </row>
    <row r="30" spans="1:13" ht="36.75">
      <c r="A30" s="10"/>
      <c r="B30" s="17" t="s">
        <v>58</v>
      </c>
      <c r="C30" s="14" t="s">
        <v>40</v>
      </c>
      <c r="D30" s="74" t="s">
        <v>153</v>
      </c>
      <c r="E30" s="22">
        <v>4</v>
      </c>
      <c r="F30" s="22"/>
      <c r="G30" s="22">
        <f t="shared" si="0"/>
        <v>4</v>
      </c>
      <c r="H30" s="22">
        <v>4</v>
      </c>
      <c r="I30" s="22"/>
      <c r="J30" s="22">
        <f t="shared" si="1"/>
        <v>4</v>
      </c>
      <c r="K30" s="22"/>
      <c r="L30" s="22"/>
      <c r="M30" s="22">
        <f t="shared" si="2"/>
        <v>0</v>
      </c>
    </row>
    <row r="31" spans="1:13" ht="13.5">
      <c r="A31" s="10">
        <v>4</v>
      </c>
      <c r="B31" s="8" t="s">
        <v>41</v>
      </c>
      <c r="C31" s="8"/>
      <c r="D31" s="8"/>
      <c r="E31" s="22"/>
      <c r="F31" s="22"/>
      <c r="G31" s="22">
        <f t="shared" si="0"/>
        <v>0</v>
      </c>
      <c r="H31" s="22"/>
      <c r="I31" s="22"/>
      <c r="J31" s="22">
        <f t="shared" si="1"/>
        <v>0</v>
      </c>
      <c r="K31" s="22"/>
      <c r="L31" s="22"/>
      <c r="M31" s="22">
        <f t="shared" si="2"/>
        <v>0</v>
      </c>
    </row>
    <row r="32" spans="1:13" ht="48.75">
      <c r="A32" s="10"/>
      <c r="B32" s="16" t="s">
        <v>59</v>
      </c>
      <c r="C32" s="8"/>
      <c r="D32" s="8"/>
      <c r="E32" s="22">
        <v>100</v>
      </c>
      <c r="F32" s="22"/>
      <c r="G32" s="22">
        <f t="shared" si="0"/>
        <v>100</v>
      </c>
      <c r="H32" s="22">
        <v>100</v>
      </c>
      <c r="I32" s="22"/>
      <c r="J32" s="22">
        <f t="shared" si="1"/>
        <v>100</v>
      </c>
      <c r="K32" s="22"/>
      <c r="L32" s="22"/>
      <c r="M32" s="22">
        <f t="shared" si="2"/>
        <v>0</v>
      </c>
    </row>
    <row r="33" spans="1:13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8" ht="12.75">
      <c r="A34" t="s">
        <v>154</v>
      </c>
      <c r="E34" s="20"/>
      <c r="F34" s="105" t="s">
        <v>115</v>
      </c>
      <c r="G34" s="105"/>
      <c r="H34" s="105"/>
    </row>
    <row r="35" ht="13.5">
      <c r="A35" s="21" t="s">
        <v>43</v>
      </c>
    </row>
  </sheetData>
  <mergeCells count="24">
    <mergeCell ref="F34:H34"/>
    <mergeCell ref="F14:M14"/>
    <mergeCell ref="A15:K15"/>
    <mergeCell ref="A16:I16"/>
    <mergeCell ref="K16:M16"/>
    <mergeCell ref="A17:A18"/>
    <mergeCell ref="B17:B18"/>
    <mergeCell ref="C17:C18"/>
    <mergeCell ref="D17:D18"/>
    <mergeCell ref="E17:G17"/>
    <mergeCell ref="H17:J17"/>
    <mergeCell ref="K17:M17"/>
    <mergeCell ref="A11:I11"/>
    <mergeCell ref="A12:I12"/>
    <mergeCell ref="A13:I13"/>
    <mergeCell ref="B14:D14"/>
    <mergeCell ref="E7:H7"/>
    <mergeCell ref="D8:I8"/>
    <mergeCell ref="D9:I9"/>
    <mergeCell ref="D10:I10"/>
    <mergeCell ref="L1:M1"/>
    <mergeCell ref="L2:M2"/>
    <mergeCell ref="L3:M3"/>
    <mergeCell ref="L4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40">
      <selection activeCell="B42" sqref="B41:I42"/>
    </sheetView>
  </sheetViews>
  <sheetFormatPr defaultColWidth="9.140625" defaultRowHeight="12.75"/>
  <cols>
    <col min="2" max="2" width="18.00390625" style="0" customWidth="1"/>
    <col min="5" max="6" width="10.7109375" style="0" customWidth="1"/>
    <col min="8" max="8" width="11.7109375" style="0" customWidth="1"/>
    <col min="9" max="9" width="12.28125" style="0" customWidth="1"/>
    <col min="11" max="11" width="12.421875" style="0" customWidth="1"/>
    <col min="12" max="12" width="12.7109375" style="0" customWidth="1"/>
  </cols>
  <sheetData>
    <row r="1" spans="12:13" ht="12.75">
      <c r="L1" s="102" t="s">
        <v>0</v>
      </c>
      <c r="M1" s="102"/>
    </row>
    <row r="2" spans="11:13" ht="15.75">
      <c r="K2" s="1" t="s">
        <v>1</v>
      </c>
      <c r="L2" s="102" t="s">
        <v>2</v>
      </c>
      <c r="M2" s="102"/>
    </row>
    <row r="3" spans="11:13" ht="15.75">
      <c r="K3" s="1" t="s">
        <v>3</v>
      </c>
      <c r="L3" s="102" t="s">
        <v>4</v>
      </c>
      <c r="M3" s="102"/>
    </row>
    <row r="4" spans="11:13" ht="15.75">
      <c r="K4" s="1" t="s">
        <v>5</v>
      </c>
      <c r="L4" s="102" t="s">
        <v>6</v>
      </c>
      <c r="M4" s="102"/>
    </row>
    <row r="5" ht="15.75">
      <c r="K5" s="1" t="s">
        <v>7</v>
      </c>
    </row>
    <row r="6" ht="13.5">
      <c r="A6" s="2"/>
    </row>
    <row r="7" spans="1:9" ht="15.75">
      <c r="A7" s="3"/>
      <c r="B7" s="3"/>
      <c r="C7" s="3"/>
      <c r="D7" s="4"/>
      <c r="E7" s="103" t="s">
        <v>8</v>
      </c>
      <c r="F7" s="103"/>
      <c r="G7" s="103"/>
      <c r="H7" s="103"/>
      <c r="I7" s="4"/>
    </row>
    <row r="8" spans="4:9" ht="12.75">
      <c r="D8" s="104" t="s">
        <v>9</v>
      </c>
      <c r="E8" s="104"/>
      <c r="F8" s="104"/>
      <c r="G8" s="104"/>
      <c r="H8" s="104"/>
      <c r="I8" s="104"/>
    </row>
    <row r="9" spans="4:9" ht="12.75">
      <c r="D9" s="104" t="s">
        <v>10</v>
      </c>
      <c r="E9" s="104"/>
      <c r="F9" s="104"/>
      <c r="G9" s="104"/>
      <c r="H9" s="104"/>
      <c r="I9" s="104"/>
    </row>
    <row r="10" spans="1:9" ht="13.5">
      <c r="A10" s="5"/>
      <c r="D10" s="105" t="s">
        <v>11</v>
      </c>
      <c r="E10" s="105"/>
      <c r="F10" s="105"/>
      <c r="G10" s="105"/>
      <c r="H10" s="105"/>
      <c r="I10" s="105"/>
    </row>
    <row r="11" spans="1:9" ht="13.5">
      <c r="A11" s="107" t="s">
        <v>12</v>
      </c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</row>
    <row r="13" spans="1:9" ht="13.5">
      <c r="A13" s="107" t="s">
        <v>111</v>
      </c>
      <c r="B13" s="107"/>
      <c r="C13" s="107"/>
      <c r="D13" s="107"/>
      <c r="E13" s="107"/>
      <c r="F13" s="107"/>
      <c r="G13" s="107"/>
      <c r="H13" s="107"/>
      <c r="I13" s="107"/>
    </row>
    <row r="14" spans="1:13" ht="30" customHeight="1">
      <c r="A14" s="5"/>
      <c r="B14" s="108" t="s">
        <v>112</v>
      </c>
      <c r="C14" s="108"/>
      <c r="D14" s="108"/>
      <c r="F14" s="130" t="s">
        <v>44</v>
      </c>
      <c r="G14" s="131"/>
      <c r="H14" s="131"/>
      <c r="I14" s="131"/>
      <c r="J14" s="131"/>
      <c r="K14" s="131"/>
      <c r="L14" s="131"/>
      <c r="M14" s="131"/>
    </row>
    <row r="15" spans="1:11" ht="13.5">
      <c r="A15" s="111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3" ht="13.5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K16" s="104"/>
      <c r="L16" s="104"/>
      <c r="M16" s="104"/>
    </row>
    <row r="17" spans="1:13" ht="12.75">
      <c r="A17" s="112"/>
      <c r="B17" s="106" t="s">
        <v>16</v>
      </c>
      <c r="C17" s="96" t="s">
        <v>17</v>
      </c>
      <c r="D17" s="96" t="s">
        <v>18</v>
      </c>
      <c r="E17" s="96" t="s">
        <v>19</v>
      </c>
      <c r="F17" s="96"/>
      <c r="G17" s="96"/>
      <c r="H17" s="106" t="s">
        <v>20</v>
      </c>
      <c r="I17" s="106"/>
      <c r="J17" s="106"/>
      <c r="K17" s="106" t="s">
        <v>21</v>
      </c>
      <c r="L17" s="106"/>
      <c r="M17" s="106"/>
    </row>
    <row r="18" spans="1:13" ht="25.5">
      <c r="A18" s="113"/>
      <c r="B18" s="106"/>
      <c r="C18" s="96"/>
      <c r="D18" s="96"/>
      <c r="E18" s="6" t="s">
        <v>22</v>
      </c>
      <c r="F18" s="7" t="s">
        <v>23</v>
      </c>
      <c r="G18" s="8" t="s">
        <v>24</v>
      </c>
      <c r="H18" s="6" t="s">
        <v>22</v>
      </c>
      <c r="I18" s="9" t="s">
        <v>23</v>
      </c>
      <c r="J18" s="8" t="s">
        <v>24</v>
      </c>
      <c r="K18" s="6" t="s">
        <v>22</v>
      </c>
      <c r="L18" s="9" t="s">
        <v>23</v>
      </c>
      <c r="M18" s="8" t="s">
        <v>24</v>
      </c>
    </row>
    <row r="19" spans="1:13" ht="13.5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4.75">
      <c r="A20" s="10">
        <v>1</v>
      </c>
      <c r="B20" s="8" t="s">
        <v>25</v>
      </c>
      <c r="C20" s="11" t="s">
        <v>26</v>
      </c>
      <c r="D20" s="12" t="s">
        <v>146</v>
      </c>
      <c r="E20" s="8">
        <v>38028.985</v>
      </c>
      <c r="F20" s="8">
        <v>8973.985</v>
      </c>
      <c r="G20" s="8">
        <f>SUM(E20:F20)</f>
        <v>47002.97</v>
      </c>
      <c r="H20" s="8">
        <v>34694.633</v>
      </c>
      <c r="I20" s="8">
        <v>7746.833</v>
      </c>
      <c r="J20" s="8">
        <f>SUM(H20:I20)</f>
        <v>42441.466</v>
      </c>
      <c r="K20" s="8">
        <f>E20-H20</f>
        <v>3334.351999999999</v>
      </c>
      <c r="L20" s="8">
        <f>F20-I20</f>
        <v>1227.152000000001</v>
      </c>
      <c r="M20" s="8">
        <f>G20-J20</f>
        <v>4561.504000000001</v>
      </c>
    </row>
    <row r="21" spans="1:13" ht="24">
      <c r="A21" s="10"/>
      <c r="B21" s="13" t="s">
        <v>28</v>
      </c>
      <c r="C21" s="14" t="s">
        <v>29</v>
      </c>
      <c r="D21" s="15" t="s">
        <v>30</v>
      </c>
      <c r="E21" s="8">
        <v>8</v>
      </c>
      <c r="F21" s="8"/>
      <c r="G21" s="8">
        <f aca="true" t="shared" si="0" ref="G21:G38">SUM(E21:F21)</f>
        <v>8</v>
      </c>
      <c r="H21" s="8">
        <v>8</v>
      </c>
      <c r="I21" s="8"/>
      <c r="J21" s="8">
        <f aca="true" t="shared" si="1" ref="J21:J38">SUM(H21:I21)</f>
        <v>8</v>
      </c>
      <c r="K21" s="8">
        <f>E21-H21</f>
        <v>0</v>
      </c>
      <c r="L21" s="8"/>
      <c r="M21" s="8">
        <f>G21-J21</f>
        <v>0</v>
      </c>
    </row>
    <row r="22" spans="1:13" ht="29.25" customHeight="1">
      <c r="A22" s="10"/>
      <c r="B22" s="13" t="s">
        <v>45</v>
      </c>
      <c r="C22" s="14" t="s">
        <v>29</v>
      </c>
      <c r="D22" s="15" t="s">
        <v>30</v>
      </c>
      <c r="E22" s="8">
        <v>7</v>
      </c>
      <c r="F22" s="8"/>
      <c r="G22" s="8">
        <f t="shared" si="0"/>
        <v>7</v>
      </c>
      <c r="H22" s="8">
        <v>7</v>
      </c>
      <c r="I22" s="8"/>
      <c r="J22" s="8">
        <f t="shared" si="1"/>
        <v>7</v>
      </c>
      <c r="K22" s="8">
        <f>E22-H22</f>
        <v>0</v>
      </c>
      <c r="L22" s="8"/>
      <c r="M22" s="8">
        <f>G22-J22</f>
        <v>0</v>
      </c>
    </row>
    <row r="23" spans="1:13" ht="36" customHeight="1">
      <c r="A23" s="10"/>
      <c r="B23" s="13" t="s">
        <v>46</v>
      </c>
      <c r="C23" s="14" t="s">
        <v>29</v>
      </c>
      <c r="D23" s="15" t="s">
        <v>30</v>
      </c>
      <c r="E23" s="8">
        <v>1</v>
      </c>
      <c r="F23" s="8"/>
      <c r="G23" s="8">
        <f t="shared" si="0"/>
        <v>1</v>
      </c>
      <c r="H23" s="8">
        <v>1</v>
      </c>
      <c r="I23" s="8"/>
      <c r="J23" s="8">
        <f t="shared" si="1"/>
        <v>1</v>
      </c>
      <c r="K23" s="8">
        <f>E23-H23</f>
        <v>0</v>
      </c>
      <c r="L23" s="8"/>
      <c r="M23" s="8">
        <f>G23-J23</f>
        <v>0</v>
      </c>
    </row>
    <row r="24" spans="1:13" ht="24">
      <c r="A24" s="10"/>
      <c r="B24" s="13" t="s">
        <v>47</v>
      </c>
      <c r="C24" s="14" t="s">
        <v>29</v>
      </c>
      <c r="D24" s="15" t="s">
        <v>30</v>
      </c>
      <c r="E24" s="8">
        <v>84</v>
      </c>
      <c r="F24" s="8"/>
      <c r="G24" s="8">
        <f t="shared" si="0"/>
        <v>84</v>
      </c>
      <c r="H24" s="8">
        <v>84</v>
      </c>
      <c r="I24" s="8"/>
      <c r="J24" s="8">
        <f t="shared" si="1"/>
        <v>84</v>
      </c>
      <c r="K24" s="8">
        <f>E24-H24</f>
        <v>0</v>
      </c>
      <c r="L24" s="8"/>
      <c r="M24" s="8">
        <f>G24-J24</f>
        <v>0</v>
      </c>
    </row>
    <row r="25" spans="1:13" ht="47.25" customHeight="1">
      <c r="A25" s="10"/>
      <c r="B25" s="16" t="s">
        <v>31</v>
      </c>
      <c r="C25" s="14" t="s">
        <v>29</v>
      </c>
      <c r="D25" s="15" t="s">
        <v>32</v>
      </c>
      <c r="E25" s="8">
        <v>179.15</v>
      </c>
      <c r="F25" s="8"/>
      <c r="G25" s="8">
        <v>179.15</v>
      </c>
      <c r="H25" s="8">
        <v>182.52</v>
      </c>
      <c r="I25" s="8"/>
      <c r="J25" s="8">
        <f t="shared" si="1"/>
        <v>182.52</v>
      </c>
      <c r="K25" s="8">
        <f>H25-E25</f>
        <v>3.3700000000000045</v>
      </c>
      <c r="L25" s="8"/>
      <c r="M25" s="8">
        <f>G25-J25</f>
        <v>-3.3700000000000045</v>
      </c>
    </row>
    <row r="26" spans="1:13" ht="93" customHeight="1">
      <c r="A26" s="10"/>
      <c r="B26" s="16" t="s">
        <v>33</v>
      </c>
      <c r="C26" s="14" t="s">
        <v>29</v>
      </c>
      <c r="D26" s="15" t="s">
        <v>32</v>
      </c>
      <c r="E26" s="8">
        <v>36</v>
      </c>
      <c r="F26" s="8"/>
      <c r="G26" s="8">
        <f t="shared" si="0"/>
        <v>36</v>
      </c>
      <c r="H26" s="8">
        <v>35.75</v>
      </c>
      <c r="I26" s="8"/>
      <c r="J26" s="8">
        <f t="shared" si="1"/>
        <v>35.75</v>
      </c>
      <c r="K26" s="8">
        <f aca="true" t="shared" si="2" ref="K26:K38">H26-E26</f>
        <v>-0.25</v>
      </c>
      <c r="L26" s="8"/>
      <c r="M26" s="8">
        <f>J26-G26</f>
        <v>-0.25</v>
      </c>
    </row>
    <row r="27" spans="1:13" ht="40.5" customHeight="1">
      <c r="A27" s="10"/>
      <c r="B27" s="16" t="s">
        <v>34</v>
      </c>
      <c r="C27" s="14" t="s">
        <v>29</v>
      </c>
      <c r="D27" s="15" t="s">
        <v>32</v>
      </c>
      <c r="E27" s="8">
        <v>6</v>
      </c>
      <c r="F27" s="8"/>
      <c r="G27" s="8">
        <f t="shared" si="0"/>
        <v>6</v>
      </c>
      <c r="H27" s="8">
        <v>6</v>
      </c>
      <c r="I27" s="8"/>
      <c r="J27" s="8">
        <f t="shared" si="1"/>
        <v>6</v>
      </c>
      <c r="K27" s="8">
        <f t="shared" si="2"/>
        <v>0</v>
      </c>
      <c r="L27" s="8"/>
      <c r="M27" s="8">
        <f>G27-J27</f>
        <v>0</v>
      </c>
    </row>
    <row r="28" spans="1:13" ht="33" customHeight="1">
      <c r="A28" s="10"/>
      <c r="B28" s="16" t="s">
        <v>48</v>
      </c>
      <c r="C28" s="14" t="s">
        <v>29</v>
      </c>
      <c r="D28" s="15" t="s">
        <v>32</v>
      </c>
      <c r="E28" s="8">
        <v>142</v>
      </c>
      <c r="F28" s="8"/>
      <c r="G28" s="8">
        <f t="shared" si="0"/>
        <v>142</v>
      </c>
      <c r="H28" s="8">
        <v>144</v>
      </c>
      <c r="I28" s="8"/>
      <c r="J28" s="8">
        <f t="shared" si="1"/>
        <v>144</v>
      </c>
      <c r="K28" s="8">
        <f t="shared" si="2"/>
        <v>2</v>
      </c>
      <c r="L28" s="8"/>
      <c r="M28" s="8">
        <f>J28-G28</f>
        <v>2</v>
      </c>
    </row>
    <row r="29" spans="1:13" ht="13.5">
      <c r="A29" s="10">
        <v>2</v>
      </c>
      <c r="B29" s="8" t="s">
        <v>35</v>
      </c>
      <c r="C29" s="8"/>
      <c r="D29" s="8"/>
      <c r="E29" s="8"/>
      <c r="F29" s="8"/>
      <c r="G29" s="8">
        <f t="shared" si="0"/>
        <v>0</v>
      </c>
      <c r="H29" s="8"/>
      <c r="I29" s="8"/>
      <c r="J29" s="8">
        <f t="shared" si="1"/>
        <v>0</v>
      </c>
      <c r="K29" s="8">
        <f t="shared" si="2"/>
        <v>0</v>
      </c>
      <c r="L29" s="8"/>
      <c r="M29" s="8">
        <f aca="true" t="shared" si="3" ref="M29:M38">J29-G29</f>
        <v>0</v>
      </c>
    </row>
    <row r="30" spans="1:13" ht="26.25" customHeight="1">
      <c r="A30" s="10"/>
      <c r="B30" s="17" t="s">
        <v>49</v>
      </c>
      <c r="C30" s="18" t="s">
        <v>37</v>
      </c>
      <c r="D30" s="8"/>
      <c r="E30" s="8">
        <v>4</v>
      </c>
      <c r="F30" s="8"/>
      <c r="G30" s="8">
        <f t="shared" si="0"/>
        <v>4</v>
      </c>
      <c r="H30" s="8">
        <v>10</v>
      </c>
      <c r="I30" s="8"/>
      <c r="J30" s="8">
        <f t="shared" si="1"/>
        <v>10</v>
      </c>
      <c r="K30" s="8">
        <f t="shared" si="2"/>
        <v>6</v>
      </c>
      <c r="L30" s="8"/>
      <c r="M30" s="8">
        <f t="shared" si="3"/>
        <v>6</v>
      </c>
    </row>
    <row r="31" spans="1:13" ht="48" customHeight="1">
      <c r="A31" s="10"/>
      <c r="B31" s="17" t="s">
        <v>50</v>
      </c>
      <c r="C31" s="18" t="s">
        <v>37</v>
      </c>
      <c r="D31" s="8"/>
      <c r="E31" s="8">
        <v>463</v>
      </c>
      <c r="F31" s="8"/>
      <c r="G31" s="8">
        <f t="shared" si="0"/>
        <v>463</v>
      </c>
      <c r="H31" s="8">
        <v>472</v>
      </c>
      <c r="I31" s="8"/>
      <c r="J31" s="8">
        <f t="shared" si="1"/>
        <v>472</v>
      </c>
      <c r="K31" s="8">
        <f t="shared" si="2"/>
        <v>9</v>
      </c>
      <c r="L31" s="8"/>
      <c r="M31" s="8">
        <f t="shared" si="3"/>
        <v>9</v>
      </c>
    </row>
    <row r="32" spans="1:13" ht="48.75" customHeight="1">
      <c r="A32" s="10"/>
      <c r="B32" s="17" t="s">
        <v>51</v>
      </c>
      <c r="C32" s="18" t="s">
        <v>37</v>
      </c>
      <c r="D32" s="8"/>
      <c r="E32" s="8">
        <v>27</v>
      </c>
      <c r="F32" s="8"/>
      <c r="G32" s="8">
        <f t="shared" si="0"/>
        <v>27</v>
      </c>
      <c r="H32" s="8">
        <v>39</v>
      </c>
      <c r="I32" s="8"/>
      <c r="J32" s="8">
        <f t="shared" si="1"/>
        <v>39</v>
      </c>
      <c r="K32" s="8">
        <f t="shared" si="2"/>
        <v>12</v>
      </c>
      <c r="L32" s="8"/>
      <c r="M32" s="8">
        <f t="shared" si="3"/>
        <v>12</v>
      </c>
    </row>
    <row r="33" spans="1:13" ht="13.5">
      <c r="A33" s="10">
        <v>3</v>
      </c>
      <c r="B33" s="8" t="s">
        <v>38</v>
      </c>
      <c r="C33" s="8"/>
      <c r="D33" s="8"/>
      <c r="E33" s="8"/>
      <c r="F33" s="8"/>
      <c r="G33" s="8">
        <f t="shared" si="0"/>
        <v>0</v>
      </c>
      <c r="H33" s="8"/>
      <c r="I33" s="8"/>
      <c r="J33" s="8">
        <f t="shared" si="1"/>
        <v>0</v>
      </c>
      <c r="K33" s="8">
        <f t="shared" si="2"/>
        <v>0</v>
      </c>
      <c r="L33" s="8"/>
      <c r="M33" s="8">
        <f t="shared" si="3"/>
        <v>0</v>
      </c>
    </row>
    <row r="34" spans="1:13" ht="41.25" customHeight="1">
      <c r="A34" s="10"/>
      <c r="B34" s="17" t="s">
        <v>52</v>
      </c>
      <c r="C34" s="14" t="s">
        <v>40</v>
      </c>
      <c r="D34" s="8"/>
      <c r="E34" s="8">
        <v>900</v>
      </c>
      <c r="F34" s="8"/>
      <c r="G34" s="8">
        <f t="shared" si="0"/>
        <v>900</v>
      </c>
      <c r="H34" s="8">
        <v>612</v>
      </c>
      <c r="I34" s="8"/>
      <c r="J34" s="8">
        <f t="shared" si="1"/>
        <v>612</v>
      </c>
      <c r="K34" s="8">
        <f t="shared" si="2"/>
        <v>-288</v>
      </c>
      <c r="L34" s="8"/>
      <c r="M34" s="8">
        <f t="shared" si="3"/>
        <v>-288</v>
      </c>
    </row>
    <row r="35" spans="1:13" ht="53.25" customHeight="1">
      <c r="A35" s="10"/>
      <c r="B35" s="17" t="s">
        <v>53</v>
      </c>
      <c r="C35" s="14" t="s">
        <v>40</v>
      </c>
      <c r="D35" s="8"/>
      <c r="E35" s="8">
        <v>69450</v>
      </c>
      <c r="F35" s="8"/>
      <c r="G35" s="8">
        <f t="shared" si="0"/>
        <v>69450</v>
      </c>
      <c r="H35" s="8">
        <v>42543</v>
      </c>
      <c r="I35" s="8"/>
      <c r="J35" s="8">
        <f t="shared" si="1"/>
        <v>42543</v>
      </c>
      <c r="K35" s="8">
        <f t="shared" si="2"/>
        <v>-26907</v>
      </c>
      <c r="L35" s="8"/>
      <c r="M35" s="8">
        <f t="shared" si="3"/>
        <v>-26907</v>
      </c>
    </row>
    <row r="36" spans="1:13" ht="66" customHeight="1">
      <c r="A36" s="10"/>
      <c r="B36" s="17" t="s">
        <v>54</v>
      </c>
      <c r="C36" s="14" t="s">
        <v>40</v>
      </c>
      <c r="D36" s="8"/>
      <c r="E36" s="8">
        <v>4050</v>
      </c>
      <c r="F36" s="8"/>
      <c r="G36" s="8">
        <f t="shared" si="0"/>
        <v>4050</v>
      </c>
      <c r="H36" s="8">
        <v>3432</v>
      </c>
      <c r="I36" s="8"/>
      <c r="J36" s="8">
        <f t="shared" si="1"/>
        <v>3432</v>
      </c>
      <c r="K36" s="8">
        <f t="shared" si="2"/>
        <v>-618</v>
      </c>
      <c r="L36" s="8"/>
      <c r="M36" s="8">
        <f t="shared" si="3"/>
        <v>-618</v>
      </c>
    </row>
    <row r="37" spans="1:13" ht="13.5">
      <c r="A37" s="10">
        <v>4</v>
      </c>
      <c r="B37" s="8" t="s">
        <v>41</v>
      </c>
      <c r="C37" s="8"/>
      <c r="D37" s="8"/>
      <c r="E37" s="8"/>
      <c r="F37" s="8"/>
      <c r="G37" s="8">
        <f t="shared" si="0"/>
        <v>0</v>
      </c>
      <c r="H37" s="8"/>
      <c r="I37" s="8"/>
      <c r="J37" s="8">
        <f t="shared" si="1"/>
        <v>0</v>
      </c>
      <c r="K37" s="8">
        <f t="shared" si="2"/>
        <v>0</v>
      </c>
      <c r="L37" s="8"/>
      <c r="M37" s="8">
        <f t="shared" si="3"/>
        <v>0</v>
      </c>
    </row>
    <row r="38" spans="1:13" ht="27.75" customHeight="1">
      <c r="A38" s="10"/>
      <c r="B38" s="16" t="s">
        <v>55</v>
      </c>
      <c r="C38" s="8"/>
      <c r="D38" s="8"/>
      <c r="E38" s="8">
        <v>150</v>
      </c>
      <c r="F38" s="8"/>
      <c r="G38" s="8">
        <f t="shared" si="0"/>
        <v>150</v>
      </c>
      <c r="H38" s="8">
        <v>90</v>
      </c>
      <c r="I38" s="8"/>
      <c r="J38" s="8">
        <f t="shared" si="1"/>
        <v>90</v>
      </c>
      <c r="K38" s="8">
        <f t="shared" si="2"/>
        <v>-60</v>
      </c>
      <c r="L38" s="8"/>
      <c r="M38" s="8">
        <f t="shared" si="3"/>
        <v>-60</v>
      </c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1" spans="2:9" ht="12.75">
      <c r="B41" t="s">
        <v>154</v>
      </c>
      <c r="F41" s="20"/>
      <c r="G41" s="105" t="s">
        <v>115</v>
      </c>
      <c r="H41" s="105"/>
      <c r="I41" s="105"/>
    </row>
    <row r="42" ht="13.5">
      <c r="B42" s="21" t="s">
        <v>43</v>
      </c>
    </row>
  </sheetData>
  <mergeCells count="24">
    <mergeCell ref="G41:I41"/>
    <mergeCell ref="L1:M1"/>
    <mergeCell ref="L2:M2"/>
    <mergeCell ref="L3:M3"/>
    <mergeCell ref="L4:M4"/>
    <mergeCell ref="A15:K15"/>
    <mergeCell ref="A16:I16"/>
    <mergeCell ref="K16:M16"/>
    <mergeCell ref="A17:A18"/>
    <mergeCell ref="B17:B18"/>
    <mergeCell ref="K17:M17"/>
    <mergeCell ref="A11:I11"/>
    <mergeCell ref="A12:I12"/>
    <mergeCell ref="A13:I13"/>
    <mergeCell ref="B14:D14"/>
    <mergeCell ref="F14:M14"/>
    <mergeCell ref="C17:C18"/>
    <mergeCell ref="D17:D18"/>
    <mergeCell ref="E17:G17"/>
    <mergeCell ref="H17:J17"/>
    <mergeCell ref="E7:H7"/>
    <mergeCell ref="D8:I8"/>
    <mergeCell ref="D9:I9"/>
    <mergeCell ref="D10:I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5">
      <selection activeCell="A32" sqref="A32:H33"/>
    </sheetView>
  </sheetViews>
  <sheetFormatPr defaultColWidth="9.140625" defaultRowHeight="12.75"/>
  <cols>
    <col min="2" max="2" width="23.00390625" style="0" customWidth="1"/>
    <col min="3" max="3" width="11.8515625" style="0" customWidth="1"/>
    <col min="5" max="5" width="10.421875" style="0" customWidth="1"/>
    <col min="6" max="6" width="12.57421875" style="0" customWidth="1"/>
    <col min="8" max="8" width="10.421875" style="0" customWidth="1"/>
    <col min="9" max="9" width="11.28125" style="0" customWidth="1"/>
    <col min="11" max="11" width="9.28125" style="0" customWidth="1"/>
    <col min="12" max="12" width="10.140625" style="0" customWidth="1"/>
  </cols>
  <sheetData>
    <row r="1" spans="12:13" ht="12.75">
      <c r="L1" s="102" t="s">
        <v>0</v>
      </c>
      <c r="M1" s="102"/>
    </row>
    <row r="2" spans="11:13" ht="15.75">
      <c r="K2" s="1" t="s">
        <v>1</v>
      </c>
      <c r="L2" s="102" t="s">
        <v>2</v>
      </c>
      <c r="M2" s="102"/>
    </row>
    <row r="3" spans="11:13" ht="15.75">
      <c r="K3" s="1" t="s">
        <v>3</v>
      </c>
      <c r="L3" s="102" t="s">
        <v>4</v>
      </c>
      <c r="M3" s="102"/>
    </row>
    <row r="4" spans="11:13" ht="15.75">
      <c r="K4" s="1" t="s">
        <v>5</v>
      </c>
      <c r="L4" s="102" t="s">
        <v>6</v>
      </c>
      <c r="M4" s="102"/>
    </row>
    <row r="5" ht="15.75">
      <c r="K5" s="1" t="s">
        <v>7</v>
      </c>
    </row>
    <row r="6" ht="13.5">
      <c r="A6" s="2"/>
    </row>
    <row r="7" spans="1:9" ht="15.75">
      <c r="A7" s="3"/>
      <c r="B7" s="3"/>
      <c r="C7" s="3"/>
      <c r="D7" s="4"/>
      <c r="E7" s="103" t="s">
        <v>8</v>
      </c>
      <c r="F7" s="103"/>
      <c r="G7" s="103"/>
      <c r="H7" s="103"/>
      <c r="I7" s="4"/>
    </row>
    <row r="8" spans="4:9" ht="12.75">
      <c r="D8" s="104" t="s">
        <v>9</v>
      </c>
      <c r="E8" s="104"/>
      <c r="F8" s="104"/>
      <c r="G8" s="104"/>
      <c r="H8" s="104"/>
      <c r="I8" s="104"/>
    </row>
    <row r="9" spans="4:9" ht="12.75">
      <c r="D9" s="104" t="s">
        <v>10</v>
      </c>
      <c r="E9" s="104"/>
      <c r="F9" s="104"/>
      <c r="G9" s="104"/>
      <c r="H9" s="104"/>
      <c r="I9" s="104"/>
    </row>
    <row r="10" spans="1:9" ht="13.5">
      <c r="A10" s="5"/>
      <c r="D10" s="105" t="s">
        <v>11</v>
      </c>
      <c r="E10" s="105"/>
      <c r="F10" s="105"/>
      <c r="G10" s="105"/>
      <c r="H10" s="105"/>
      <c r="I10" s="105"/>
    </row>
    <row r="11" spans="1:9" ht="13.5">
      <c r="A11" s="107" t="s">
        <v>12</v>
      </c>
      <c r="B11" s="107"/>
      <c r="C11" s="107"/>
      <c r="D11" s="107"/>
      <c r="E11" s="107"/>
      <c r="F11" s="107"/>
      <c r="G11" s="107"/>
      <c r="H11" s="107"/>
      <c r="I11" s="107"/>
    </row>
    <row r="12" spans="1:9" ht="13.5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</row>
    <row r="13" spans="1:11" ht="13.5">
      <c r="A13" s="107" t="s">
        <v>111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3" ht="15">
      <c r="A14" s="5"/>
      <c r="B14" s="105">
        <v>1011150</v>
      </c>
      <c r="C14" s="105"/>
      <c r="D14" s="105"/>
      <c r="F14" s="132" t="s">
        <v>149</v>
      </c>
      <c r="G14" s="133"/>
      <c r="H14" s="133"/>
      <c r="I14" s="133"/>
      <c r="J14" s="133"/>
      <c r="K14" s="133"/>
      <c r="L14" s="133"/>
      <c r="M14" s="133"/>
    </row>
    <row r="15" spans="1:11" ht="13.5">
      <c r="A15" s="111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3" ht="13.5">
      <c r="A16" s="107" t="s">
        <v>15</v>
      </c>
      <c r="B16" s="107"/>
      <c r="C16" s="107"/>
      <c r="D16" s="107"/>
      <c r="E16" s="107"/>
      <c r="F16" s="107"/>
      <c r="G16" s="107"/>
      <c r="H16" s="107"/>
      <c r="I16" s="107"/>
      <c r="K16" s="104"/>
      <c r="L16" s="104"/>
      <c r="M16" s="104"/>
    </row>
    <row r="17" spans="1:13" ht="12.75">
      <c r="A17" s="112"/>
      <c r="B17" s="106" t="s">
        <v>16</v>
      </c>
      <c r="C17" s="96" t="s">
        <v>17</v>
      </c>
      <c r="D17" s="96" t="s">
        <v>18</v>
      </c>
      <c r="E17" s="96" t="s">
        <v>19</v>
      </c>
      <c r="F17" s="96"/>
      <c r="G17" s="96"/>
      <c r="H17" s="106" t="s">
        <v>20</v>
      </c>
      <c r="I17" s="106"/>
      <c r="J17" s="106"/>
      <c r="K17" s="106" t="s">
        <v>21</v>
      </c>
      <c r="L17" s="106"/>
      <c r="M17" s="106"/>
    </row>
    <row r="18" spans="1:13" ht="25.5">
      <c r="A18" s="113"/>
      <c r="B18" s="106"/>
      <c r="C18" s="96"/>
      <c r="D18" s="96"/>
      <c r="E18" s="6" t="s">
        <v>22</v>
      </c>
      <c r="F18" s="7" t="s">
        <v>23</v>
      </c>
      <c r="G18" s="8" t="s">
        <v>24</v>
      </c>
      <c r="H18" s="6" t="s">
        <v>22</v>
      </c>
      <c r="I18" s="9" t="s">
        <v>23</v>
      </c>
      <c r="J18" s="8" t="s">
        <v>24</v>
      </c>
      <c r="K18" s="6" t="s">
        <v>22</v>
      </c>
      <c r="L18" s="9" t="s">
        <v>23</v>
      </c>
      <c r="M18" s="8" t="s">
        <v>24</v>
      </c>
    </row>
    <row r="19" spans="1:13" ht="13.5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5.5" customHeight="1">
      <c r="A20" s="10">
        <v>1</v>
      </c>
      <c r="B20" s="8" t="s">
        <v>25</v>
      </c>
      <c r="C20" s="11" t="s">
        <v>26</v>
      </c>
      <c r="D20" s="12" t="s">
        <v>146</v>
      </c>
      <c r="E20" s="8">
        <v>69.45</v>
      </c>
      <c r="F20" s="8">
        <v>0</v>
      </c>
      <c r="G20" s="8">
        <f>SUM(E20:F20)</f>
        <v>69.45</v>
      </c>
      <c r="H20" s="8">
        <v>62.573</v>
      </c>
      <c r="I20" s="8">
        <v>0</v>
      </c>
      <c r="J20" s="8">
        <f>SUM(H20:I20)</f>
        <v>62.573</v>
      </c>
      <c r="K20" s="8">
        <f>H20-E20</f>
        <v>-6.8770000000000024</v>
      </c>
      <c r="L20" s="8">
        <f>F20-I20</f>
        <v>0</v>
      </c>
      <c r="M20" s="8" t="s">
        <v>114</v>
      </c>
    </row>
    <row r="21" spans="1:13" ht="22.5" customHeight="1">
      <c r="A21" s="10"/>
      <c r="B21" s="13" t="s">
        <v>28</v>
      </c>
      <c r="C21" s="14" t="s">
        <v>29</v>
      </c>
      <c r="D21" s="15" t="s">
        <v>30</v>
      </c>
      <c r="E21" s="8">
        <v>8</v>
      </c>
      <c r="F21" s="8"/>
      <c r="G21" s="8">
        <f aca="true" t="shared" si="0" ref="G21:G30">SUM(E21:F21)</f>
        <v>8</v>
      </c>
      <c r="H21" s="8">
        <v>8</v>
      </c>
      <c r="I21" s="8"/>
      <c r="J21" s="8">
        <f aca="true" t="shared" si="1" ref="J21:J30">SUM(H21:I21)</f>
        <v>8</v>
      </c>
      <c r="K21" s="8">
        <f aca="true" t="shared" si="2" ref="K21:K30">H21-E21</f>
        <v>0</v>
      </c>
      <c r="L21" s="8"/>
      <c r="M21" s="8">
        <f aca="true" t="shared" si="3" ref="M21:M30">J21-G21</f>
        <v>0</v>
      </c>
    </row>
    <row r="22" spans="1:13" ht="31.5" customHeight="1">
      <c r="A22" s="10"/>
      <c r="B22" s="16" t="s">
        <v>31</v>
      </c>
      <c r="C22" s="14" t="s">
        <v>29</v>
      </c>
      <c r="D22" s="15" t="s">
        <v>32</v>
      </c>
      <c r="E22" s="8">
        <v>179.15</v>
      </c>
      <c r="F22" s="8"/>
      <c r="G22" s="8">
        <f t="shared" si="0"/>
        <v>179.15</v>
      </c>
      <c r="H22" s="8">
        <v>182.52</v>
      </c>
      <c r="I22" s="8"/>
      <c r="J22" s="8">
        <f t="shared" si="1"/>
        <v>182.52</v>
      </c>
      <c r="K22" s="8">
        <f t="shared" si="2"/>
        <v>3.3700000000000045</v>
      </c>
      <c r="L22" s="8"/>
      <c r="M22" s="8">
        <f t="shared" si="3"/>
        <v>3.3700000000000045</v>
      </c>
    </row>
    <row r="23" spans="1:13" ht="48.75" customHeight="1">
      <c r="A23" s="10"/>
      <c r="B23" s="16" t="s">
        <v>33</v>
      </c>
      <c r="C23" s="14" t="s">
        <v>29</v>
      </c>
      <c r="D23" s="15" t="s">
        <v>32</v>
      </c>
      <c r="E23" s="8">
        <v>36</v>
      </c>
      <c r="F23" s="8"/>
      <c r="G23" s="8">
        <f t="shared" si="0"/>
        <v>36</v>
      </c>
      <c r="H23" s="8">
        <v>35.75</v>
      </c>
      <c r="I23" s="8"/>
      <c r="J23" s="8">
        <f t="shared" si="1"/>
        <v>35.75</v>
      </c>
      <c r="K23" s="8">
        <f t="shared" si="2"/>
        <v>-0.25</v>
      </c>
      <c r="L23" s="8"/>
      <c r="M23" s="8">
        <f t="shared" si="3"/>
        <v>-0.25</v>
      </c>
    </row>
    <row r="24" spans="1:13" ht="33.75" customHeight="1">
      <c r="A24" s="10"/>
      <c r="B24" s="16" t="s">
        <v>34</v>
      </c>
      <c r="C24" s="14" t="s">
        <v>29</v>
      </c>
      <c r="D24" s="15" t="s">
        <v>32</v>
      </c>
      <c r="E24" s="8">
        <v>6</v>
      </c>
      <c r="F24" s="8"/>
      <c r="G24" s="8">
        <f t="shared" si="0"/>
        <v>6</v>
      </c>
      <c r="H24" s="8">
        <v>7</v>
      </c>
      <c r="I24" s="8"/>
      <c r="J24" s="8">
        <f t="shared" si="1"/>
        <v>7</v>
      </c>
      <c r="K24" s="8">
        <f t="shared" si="2"/>
        <v>1</v>
      </c>
      <c r="L24" s="8" t="s">
        <v>113</v>
      </c>
      <c r="M24" s="8">
        <f t="shared" si="3"/>
        <v>1</v>
      </c>
    </row>
    <row r="25" spans="1:13" ht="13.5">
      <c r="A25" s="10">
        <v>2</v>
      </c>
      <c r="B25" s="8" t="s">
        <v>35</v>
      </c>
      <c r="C25" s="8"/>
      <c r="D25" s="8"/>
      <c r="E25" s="8"/>
      <c r="F25" s="8"/>
      <c r="G25" s="8">
        <f t="shared" si="0"/>
        <v>0</v>
      </c>
      <c r="H25" s="8"/>
      <c r="I25" s="8"/>
      <c r="J25" s="8">
        <f t="shared" si="1"/>
        <v>0</v>
      </c>
      <c r="K25" s="8">
        <f t="shared" si="2"/>
        <v>0</v>
      </c>
      <c r="L25" s="8"/>
      <c r="M25" s="8">
        <f t="shared" si="3"/>
        <v>0</v>
      </c>
    </row>
    <row r="26" spans="1:13" ht="36.75" customHeight="1">
      <c r="A26" s="10"/>
      <c r="B26" s="17" t="s">
        <v>36</v>
      </c>
      <c r="C26" s="18" t="s">
        <v>37</v>
      </c>
      <c r="D26" s="8"/>
      <c r="E26" s="8">
        <v>30</v>
      </c>
      <c r="F26" s="8"/>
      <c r="G26" s="8">
        <f t="shared" si="0"/>
        <v>30</v>
      </c>
      <c r="H26" s="8">
        <v>51</v>
      </c>
      <c r="I26" s="8"/>
      <c r="J26" s="8">
        <f t="shared" si="1"/>
        <v>51</v>
      </c>
      <c r="K26" s="8">
        <f t="shared" si="2"/>
        <v>21</v>
      </c>
      <c r="L26" s="8"/>
      <c r="M26" s="8">
        <f t="shared" si="3"/>
        <v>21</v>
      </c>
    </row>
    <row r="27" spans="1:13" ht="13.5">
      <c r="A27" s="10">
        <v>3</v>
      </c>
      <c r="B27" s="8" t="s">
        <v>38</v>
      </c>
      <c r="C27" s="8"/>
      <c r="D27" s="8"/>
      <c r="E27" s="8"/>
      <c r="F27" s="8"/>
      <c r="G27" s="8">
        <f t="shared" si="0"/>
        <v>0</v>
      </c>
      <c r="H27" s="8"/>
      <c r="I27" s="8"/>
      <c r="J27" s="8">
        <f t="shared" si="1"/>
        <v>0</v>
      </c>
      <c r="K27" s="8">
        <f t="shared" si="2"/>
        <v>0</v>
      </c>
      <c r="L27" s="8"/>
      <c r="M27" s="8">
        <f t="shared" si="3"/>
        <v>0</v>
      </c>
    </row>
    <row r="28" spans="1:13" ht="38.25" customHeight="1">
      <c r="A28" s="10"/>
      <c r="B28" s="17" t="s">
        <v>39</v>
      </c>
      <c r="C28" s="14" t="s">
        <v>40</v>
      </c>
      <c r="D28" s="8"/>
      <c r="E28" s="8">
        <v>1621.67</v>
      </c>
      <c r="F28" s="8"/>
      <c r="G28" s="8">
        <f t="shared" si="0"/>
        <v>1621.67</v>
      </c>
      <c r="H28" s="8">
        <v>1226</v>
      </c>
      <c r="I28" s="8"/>
      <c r="J28" s="8">
        <f t="shared" si="1"/>
        <v>1226</v>
      </c>
      <c r="K28" s="8">
        <f t="shared" si="2"/>
        <v>-395.6700000000001</v>
      </c>
      <c r="L28" s="8"/>
      <c r="M28" s="8">
        <f t="shared" si="3"/>
        <v>-395.6700000000001</v>
      </c>
    </row>
    <row r="29" spans="1:13" ht="13.5">
      <c r="A29" s="10">
        <v>4</v>
      </c>
      <c r="B29" s="8" t="s">
        <v>41</v>
      </c>
      <c r="C29" s="8"/>
      <c r="D29" s="8"/>
      <c r="E29" s="8"/>
      <c r="F29" s="8"/>
      <c r="G29" s="8">
        <f t="shared" si="0"/>
        <v>0</v>
      </c>
      <c r="H29" s="8"/>
      <c r="I29" s="8"/>
      <c r="J29" s="8">
        <f t="shared" si="1"/>
        <v>0</v>
      </c>
      <c r="K29" s="8">
        <f t="shared" si="2"/>
        <v>0</v>
      </c>
      <c r="L29" s="8"/>
      <c r="M29" s="8">
        <f t="shared" si="3"/>
        <v>0</v>
      </c>
    </row>
    <row r="30" spans="1:13" ht="50.25" customHeight="1">
      <c r="A30" s="10"/>
      <c r="B30" s="16" t="s">
        <v>42</v>
      </c>
      <c r="C30" s="8"/>
      <c r="D30" s="8"/>
      <c r="E30" s="8">
        <v>100</v>
      </c>
      <c r="F30" s="8"/>
      <c r="G30" s="8">
        <f t="shared" si="0"/>
        <v>100</v>
      </c>
      <c r="H30" s="8">
        <v>100</v>
      </c>
      <c r="I30" s="8"/>
      <c r="J30" s="8">
        <f t="shared" si="1"/>
        <v>100</v>
      </c>
      <c r="K30" s="8">
        <f t="shared" si="2"/>
        <v>0</v>
      </c>
      <c r="L30" s="8"/>
      <c r="M30" s="8">
        <f t="shared" si="3"/>
        <v>0</v>
      </c>
    </row>
    <row r="31" spans="1:13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8" ht="12.75">
      <c r="A32" t="s">
        <v>154</v>
      </c>
      <c r="E32" s="20"/>
      <c r="F32" s="105" t="s">
        <v>115</v>
      </c>
      <c r="G32" s="105"/>
      <c r="H32" s="105"/>
    </row>
    <row r="33" ht="13.5">
      <c r="A33" s="21" t="s">
        <v>43</v>
      </c>
    </row>
  </sheetData>
  <mergeCells count="24">
    <mergeCell ref="A13:K13"/>
    <mergeCell ref="F32:H32"/>
    <mergeCell ref="L1:M1"/>
    <mergeCell ref="L2:M2"/>
    <mergeCell ref="L3:M3"/>
    <mergeCell ref="L4:M4"/>
    <mergeCell ref="A15:K15"/>
    <mergeCell ref="A16:I16"/>
    <mergeCell ref="K16:M16"/>
    <mergeCell ref="A17:A18"/>
    <mergeCell ref="B17:B18"/>
    <mergeCell ref="K17:M17"/>
    <mergeCell ref="A11:I11"/>
    <mergeCell ref="A12:I12"/>
    <mergeCell ref="B14:D14"/>
    <mergeCell ref="F14:M14"/>
    <mergeCell ref="C17:C18"/>
    <mergeCell ref="D17:D18"/>
    <mergeCell ref="E17:G17"/>
    <mergeCell ref="H17:J17"/>
    <mergeCell ref="E7:H7"/>
    <mergeCell ref="D8:I8"/>
    <mergeCell ref="D9:I9"/>
    <mergeCell ref="D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2019-03-20T13:25:36Z</dcterms:modified>
  <cp:category/>
  <cp:version/>
  <cp:contentType/>
  <cp:contentStatus/>
</cp:coreProperties>
</file>